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PT-NZI-GUILLAUME\Documents\Fiches et registres\"/>
    </mc:Choice>
  </mc:AlternateContent>
  <xr:revisionPtr revIDLastSave="0" documentId="13_ncr:1_{13E2ECDD-CBAF-4FB5-B4D1-0BCDDF4E68F2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Feuil1" sheetId="1" r:id="rId1"/>
  </sheets>
  <definedNames>
    <definedName name="_xlnm.Print_Titles" localSheetId="0">Feuil1!$1:$5</definedName>
    <definedName name="_xlnm.Print_Area" localSheetId="0">Feuil1!$B$1:$Z$78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B56" i="1" l="1"/>
  <c r="P82" i="1" l="1"/>
  <c r="P83" i="1" s="1"/>
  <c r="Q82" i="1"/>
  <c r="Q83" i="1" s="1"/>
  <c r="IF17" i="1"/>
  <c r="IG17" i="1"/>
  <c r="IF18" i="1"/>
  <c r="IG18" i="1"/>
  <c r="IF19" i="1"/>
  <c r="IG19" i="1"/>
  <c r="IF20" i="1"/>
  <c r="IG20" i="1"/>
  <c r="O82" i="1" l="1"/>
  <c r="R82" i="1"/>
  <c r="N82" i="1"/>
  <c r="M82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7" i="1"/>
  <c r="AB58" i="1"/>
  <c r="AB59" i="1"/>
  <c r="IL20" i="1" l="1"/>
  <c r="IE20" i="1"/>
  <c r="IH20" i="1"/>
  <c r="ID20" i="1"/>
  <c r="IL19" i="1"/>
  <c r="IE19" i="1"/>
  <c r="IH19" i="1"/>
  <c r="ID19" i="1"/>
  <c r="IL18" i="1"/>
  <c r="IE18" i="1"/>
  <c r="IH18" i="1"/>
  <c r="ID18" i="1"/>
  <c r="IJ18" i="1" s="1"/>
  <c r="IL17" i="1"/>
  <c r="IE17" i="1"/>
  <c r="IH17" i="1"/>
  <c r="ID17" i="1"/>
  <c r="IJ17" i="1" s="1"/>
  <c r="AA44" i="1"/>
  <c r="AA24" i="1"/>
  <c r="IK20" i="1" l="1"/>
  <c r="IK18" i="1"/>
  <c r="IK19" i="1"/>
  <c r="IK17" i="1"/>
  <c r="AB17" i="1"/>
  <c r="R83" i="1"/>
  <c r="IJ20" i="1"/>
  <c r="IM20" i="1"/>
  <c r="IJ19" i="1"/>
  <c r="IN20" i="1" l="1"/>
  <c r="M83" i="1"/>
  <c r="O83" i="1"/>
  <c r="U83" i="1" s="1"/>
  <c r="N83" i="1"/>
  <c r="M84" i="1" l="1"/>
  <c r="B61" i="1" l="1"/>
  <c r="IM19" i="1" l="1"/>
  <c r="IM18" i="1"/>
  <c r="IN19" i="1" l="1"/>
  <c r="IN18" i="1"/>
  <c r="IM17" i="1"/>
  <c r="IN17" i="1" l="1"/>
</calcChain>
</file>

<file path=xl/sharedStrings.xml><?xml version="1.0" encoding="utf-8"?>
<sst xmlns="http://schemas.openxmlformats.org/spreadsheetml/2006/main" count="89" uniqueCount="87">
  <si>
    <t>Indice</t>
  </si>
  <si>
    <t>Page</t>
  </si>
  <si>
    <t>Date de visite :</t>
  </si>
  <si>
    <t>Unité :</t>
  </si>
  <si>
    <t>Chantier / site :</t>
  </si>
  <si>
    <t>Observations :</t>
  </si>
  <si>
    <t>Nom du rédacteur :</t>
  </si>
  <si>
    <t>1/2</t>
  </si>
  <si>
    <t>SO</t>
  </si>
  <si>
    <t>Critère non pris en compte</t>
  </si>
  <si>
    <t>Constats</t>
  </si>
  <si>
    <t>Actions à mener</t>
  </si>
  <si>
    <t xml:space="preserve">Qui </t>
  </si>
  <si>
    <t xml:space="preserve">Action efficace </t>
  </si>
  <si>
    <t>X</t>
  </si>
  <si>
    <t>BILAN DE L'EVALUATION DE LA CONFORMITE DE NOS TRAVAUX (PAR ECHANTILLONNAGE)</t>
  </si>
  <si>
    <t>DICT + Plans réseaux, Autorisation de Travail, Arrêt de circulation, Plan de Circulation</t>
  </si>
  <si>
    <t>Port des EPI et tenue de Travail</t>
  </si>
  <si>
    <t>S</t>
  </si>
  <si>
    <t>E</t>
  </si>
  <si>
    <t>Q</t>
  </si>
  <si>
    <t>QSE</t>
  </si>
  <si>
    <r>
      <rPr>
        <sz val="9"/>
        <color rgb="FF0055A0"/>
        <rFont val="Calibri"/>
        <family val="2"/>
      </rPr>
      <t>Enregistrement</t>
    </r>
    <r>
      <rPr>
        <b/>
        <sz val="10"/>
        <color rgb="FF0055A0"/>
        <rFont val="Calibri"/>
        <family val="2"/>
      </rPr>
      <t xml:space="preserve">
</t>
    </r>
    <r>
      <rPr>
        <b/>
        <sz val="18"/>
        <color rgb="FF0055A0"/>
        <rFont val="Calibri"/>
        <family val="2"/>
      </rPr>
      <t>CHECK-LIST VISITE CHANTIER</t>
    </r>
  </si>
  <si>
    <t>Risques électrique, pneumatique :</t>
  </si>
  <si>
    <t>Risques liés aux produits chimiques :</t>
  </si>
  <si>
    <t>Risques incendie, explosion :</t>
  </si>
  <si>
    <t>Risques liés à la manutention manuelle et mécanique :</t>
  </si>
  <si>
    <t>Risques liés à la Circulation-Accès-Déplacement-Routier :</t>
  </si>
  <si>
    <t>Risques liés à l'activité physiques (bruit, vibration, TMS…) :</t>
  </si>
  <si>
    <t>Risques de chute de hauteur/chute de plain pied/chute d'objets :</t>
  </si>
  <si>
    <t>Risques d'effondrement / liés aux tranchées</t>
  </si>
  <si>
    <t xml:space="preserve">Risques liés aux machines et outils : </t>
  </si>
  <si>
    <t xml:space="preserve">Aspects Santé - Sécurité chantier : application des mesures prévues dans le PPSPS des tâches en cours </t>
  </si>
  <si>
    <t>Documentation</t>
  </si>
  <si>
    <t>Maîtrise Opérationnelle</t>
  </si>
  <si>
    <r>
      <t xml:space="preserve">PPSPS ou Plan de Prévention </t>
    </r>
    <r>
      <rPr>
        <sz val="12"/>
        <color rgb="FFC00000"/>
        <rFont val="Calibri"/>
        <family val="2"/>
        <scheme val="minor"/>
      </rPr>
      <t xml:space="preserve">:
</t>
    </r>
    <r>
      <rPr>
        <sz val="11"/>
        <color rgb="FFC00000"/>
        <rFont val="Calibri"/>
        <family val="2"/>
        <scheme val="minor"/>
      </rPr>
      <t>Adapté, disponible, signé, diffusé, connu, actualisé, appliqué</t>
    </r>
  </si>
  <si>
    <r>
      <t>Habilitation, autorisation de conduite, aptitude médicale</t>
    </r>
    <r>
      <rPr>
        <sz val="12"/>
        <color rgb="FFC00000"/>
        <rFont val="Calibri"/>
        <family val="2"/>
        <scheme val="minor"/>
      </rPr>
      <t xml:space="preserve"> : 
</t>
    </r>
    <r>
      <rPr>
        <sz val="11"/>
        <color rgb="FFC00000"/>
        <rFont val="Calibri"/>
        <family val="2"/>
        <scheme val="minor"/>
      </rPr>
      <t>Personnel, intérimaire, sous-traitant, prestataire, UA Géotechnique, UA Matériel</t>
    </r>
  </si>
  <si>
    <r>
      <t xml:space="preserve">Affichage : 
</t>
    </r>
    <r>
      <rPr>
        <sz val="11"/>
        <color rgb="FFC00000"/>
        <rFont val="Calibri"/>
        <family val="2"/>
        <scheme val="minor"/>
      </rPr>
      <t>Politique QSE, Règlement intérieur, Liste des SST, Appel en cas d'Accident, Informations Générales, Flash AT, Fiches de sensibilisation SE, Fiches Réflexe</t>
    </r>
  </si>
  <si>
    <r>
      <rPr>
        <b/>
        <sz val="12"/>
        <color rgb="FFC00000"/>
        <rFont val="Calibri"/>
        <family val="2"/>
        <scheme val="minor"/>
      </rPr>
      <t xml:space="preserve">Installations de chantier : 
</t>
    </r>
    <r>
      <rPr>
        <sz val="11"/>
        <color rgb="FFC00000"/>
        <rFont val="Calibri"/>
        <family val="2"/>
        <scheme val="minor"/>
      </rPr>
      <t>Vestiaires, Réfectoires, Hygiène, Sanitaires, Propreté, Vérification Installation Electrique, Fiche de Données de Sécurité (FDS), Trousse de secours, Extincteurs, Blocs de secours</t>
    </r>
  </si>
  <si>
    <r>
      <t>Accueils chantier + Accueil renforcé :</t>
    </r>
    <r>
      <rPr>
        <sz val="12"/>
        <color rgb="FFC00000"/>
        <rFont val="Calibri"/>
        <family val="2"/>
        <scheme val="minor"/>
      </rPr>
      <t xml:space="preserve"> 
</t>
    </r>
    <r>
      <rPr>
        <sz val="11"/>
        <color rgb="FFC00000"/>
        <rFont val="Calibri"/>
        <family val="2"/>
        <scheme val="minor"/>
      </rPr>
      <t>Personnel, intérimaire, sous-traitant, prestataire, UA Géotechnique, UA Matériel</t>
    </r>
  </si>
  <si>
    <r>
      <t xml:space="preserve">Plan d'Assurance Qualité (PAQ) (A minima simplifié) :
</t>
    </r>
    <r>
      <rPr>
        <sz val="11"/>
        <color rgb="FF0055A0"/>
        <rFont val="Calibri"/>
        <family val="2"/>
        <scheme val="minor"/>
      </rPr>
      <t>Adapté, disponible, signé, diffusé, connu, actualisé, appliqué</t>
    </r>
  </si>
  <si>
    <r>
      <t xml:space="preserve">Plan d'Organisation des Contrôles (POC), Procédures d'Exécution (avec analyse des risques), Fiches de levée des Points d'Arrêt, Etat des contrôles et essais : 
</t>
    </r>
    <r>
      <rPr>
        <sz val="11"/>
        <color rgb="FF0055A0"/>
        <rFont val="Calibri"/>
        <family val="2"/>
        <scheme val="minor"/>
      </rPr>
      <t>Adapté, disponible, signé, diffusé, connu, actualisé, appliqué</t>
    </r>
  </si>
  <si>
    <r>
      <rPr>
        <b/>
        <sz val="12"/>
        <color rgb="FF0055A0"/>
        <rFont val="Calibri"/>
        <family val="2"/>
        <scheme val="minor"/>
      </rPr>
      <t xml:space="preserve">Non-Conformité (Ouvrage, Fournisseur) </t>
    </r>
    <r>
      <rPr>
        <sz val="12"/>
        <color rgb="FF0055A0"/>
        <rFont val="Calibri"/>
        <family val="2"/>
        <scheme val="minor"/>
      </rPr>
      <t xml:space="preserve">: 
</t>
    </r>
    <r>
      <rPr>
        <sz val="11"/>
        <color rgb="FF0055A0"/>
        <rFont val="Calibri"/>
        <family val="2"/>
        <scheme val="minor"/>
      </rPr>
      <t>Traçabilité, analyse, traitement, chiffrée</t>
    </r>
  </si>
  <si>
    <t>Documentation - Traçabilité</t>
  </si>
  <si>
    <r>
      <t xml:space="preserve">Plan de Respect de l'Environnement (PRE) ou Analyse Environnementale (A minima simplifiée) :
</t>
    </r>
    <r>
      <rPr>
        <sz val="11"/>
        <color rgb="FF00B050"/>
        <rFont val="Calibri"/>
        <family val="2"/>
        <scheme val="minor"/>
      </rPr>
      <t>Adapté, disponible, signé, diffusé, connu, actualisé, appliqué</t>
    </r>
  </si>
  <si>
    <t xml:space="preserve">Aspects Environnementaux chantier : application des mesures prévues dans le PRE / Analyse Environnementale des tâches en cours </t>
  </si>
  <si>
    <t>Impact sur le paysage</t>
  </si>
  <si>
    <t>Pollution de l'air</t>
  </si>
  <si>
    <t>Destruction faune et flore</t>
  </si>
  <si>
    <t>Pollution du sol / Sous-sol</t>
  </si>
  <si>
    <t>Impact riverains</t>
  </si>
  <si>
    <t>Réduction de ressources (eau, gaz, électricité)</t>
  </si>
  <si>
    <t>Aspect QSE</t>
  </si>
  <si>
    <r>
      <t xml:space="preserve">Registres obligatoires disponibles </t>
    </r>
    <r>
      <rPr>
        <sz val="12"/>
        <color rgb="FFC00000"/>
        <rFont val="Calibri"/>
        <family val="2"/>
        <scheme val="minor"/>
      </rPr>
      <t xml:space="preserve">: 
</t>
    </r>
    <r>
      <rPr>
        <sz val="11"/>
        <color rgb="FFC00000"/>
        <rFont val="Calibri"/>
        <family val="2"/>
        <scheme val="minor"/>
      </rPr>
      <t>de Sécurité, d'Observation, du Personnel, Danger Grave et Imminent, des Alertes Santé Publique et environnement</t>
    </r>
  </si>
  <si>
    <r>
      <t xml:space="preserve">Equipement de Travail / Matériel / Matériel laboratoire : 
</t>
    </r>
    <r>
      <rPr>
        <sz val="11"/>
        <color rgb="FFC00000"/>
        <rFont val="Calibri"/>
        <family val="2"/>
        <scheme val="minor"/>
      </rPr>
      <t>en bon état, conforme, contrôlé, Rapport VGP, Registre des apparaux de levage, Levée des réserves, Protocole de sécurité, Désignation du COP (Chargé des Ouvrages Provisoires)</t>
    </r>
  </si>
  <si>
    <r>
      <t xml:space="preserve">Liste des Documents Applicables (LDA) au chantier et Plan de classement :
</t>
    </r>
    <r>
      <rPr>
        <sz val="11"/>
        <color rgb="FF0055A0"/>
        <rFont val="Calibri"/>
        <family val="2"/>
        <scheme val="minor"/>
      </rPr>
      <t>Disponible, à jour, codification documentaire, diffusé, plan : état des visas "BPE"/"BPU"</t>
    </r>
  </si>
  <si>
    <r>
      <t xml:space="preserve">Autres : </t>
    </r>
    <r>
      <rPr>
        <sz val="12"/>
        <color rgb="FFC00000"/>
        <rFont val="Calibri"/>
        <family val="2"/>
        <scheme val="minor"/>
      </rPr>
      <t>amiante, biologique, rayonnement, hygiène, ambiance lumineuse et thermique, stress…</t>
    </r>
  </si>
  <si>
    <t xml:space="preserve">Pour une évaluation détaillée vous pouvez utiliser : </t>
  </si>
  <si>
    <r>
      <t xml:space="preserve">Incident Environnemental, Presque Accident, Soin, Accident </t>
    </r>
    <r>
      <rPr>
        <sz val="12"/>
        <rFont val="Calibri"/>
        <family val="2"/>
        <scheme val="minor"/>
      </rPr>
      <t xml:space="preserve">: 
</t>
    </r>
    <r>
      <rPr>
        <sz val="11"/>
        <rFont val="Calibri"/>
        <family val="2"/>
        <scheme val="minor"/>
      </rPr>
      <t>Suivi, Analyse, Rapport, actions</t>
    </r>
  </si>
  <si>
    <r>
      <rPr>
        <b/>
        <sz val="12"/>
        <rFont val="Calibri"/>
        <family val="2"/>
        <scheme val="minor"/>
      </rPr>
      <t xml:space="preserve">Parties Intéressées </t>
    </r>
    <r>
      <rPr>
        <sz val="11"/>
        <rFont val="Calibri"/>
        <family val="2"/>
        <scheme val="minor"/>
      </rPr>
      <t>(Riverains, CARSAT, Inspecteur du Travail,…) :  Traçabilité, Analyse et Traitement</t>
    </r>
  </si>
  <si>
    <r>
      <t xml:space="preserve">Autres : </t>
    </r>
    <r>
      <rPr>
        <sz val="11"/>
        <color rgb="FF00B050"/>
        <rFont val="Calibri"/>
        <family val="2"/>
        <scheme val="minor"/>
      </rPr>
      <t>Nuisance visuelle, bruit, Rangement, propreté, Stockage produit chimique, rétention, Kit absorbant, Stockage et tri déchets</t>
    </r>
  </si>
  <si>
    <r>
      <t xml:space="preserve">Gestion des Déchets (SOSED) : 
</t>
    </r>
    <r>
      <rPr>
        <sz val="11"/>
        <color rgb="FF00B050"/>
        <rFont val="Calibri"/>
        <family val="2"/>
        <scheme val="minor"/>
      </rPr>
      <t>Tri, Stockage, Affichage, Containers, Suivi, traçabilité, BSD (Bordereau de Suivi Déchets)</t>
    </r>
  </si>
  <si>
    <r>
      <t>Démarches administratives environnementales :</t>
    </r>
    <r>
      <rPr>
        <sz val="12"/>
        <color rgb="FF00B050"/>
        <rFont val="Calibri"/>
        <family val="2"/>
        <scheme val="minor"/>
      </rPr>
      <t xml:space="preserve"> 
</t>
    </r>
    <r>
      <rPr>
        <sz val="11"/>
        <color rgb="FF00B050"/>
        <rFont val="Calibri"/>
        <family val="2"/>
        <scheme val="minor"/>
      </rPr>
      <t>ICPE, Loi sur l'eau, permis, autorisation...</t>
    </r>
  </si>
  <si>
    <r>
      <t xml:space="preserve">Sous-traitants et Prestataires :
</t>
    </r>
    <r>
      <rPr>
        <sz val="11"/>
        <rFont val="Calibri"/>
        <family val="2"/>
        <scheme val="minor"/>
      </rPr>
      <t>Respect des mêmes critères
ST/P contrôlés</t>
    </r>
  </si>
  <si>
    <t>Date de réalisation</t>
  </si>
  <si>
    <t>Pollution eau de surface / eau souterraine / cours d'eau</t>
  </si>
  <si>
    <t>PLAN D'ACTIONS D'AMELIORATION :</t>
  </si>
  <si>
    <t>Personnes rencontrées :</t>
  </si>
  <si>
    <t>Rév.</t>
  </si>
  <si>
    <t>Non réalisé - Non Satisfaisant</t>
  </si>
  <si>
    <t>Incomplet - Partiel</t>
  </si>
  <si>
    <t>Satisfaisant - Adapté</t>
  </si>
  <si>
    <t>Exhaustif - Efficace</t>
  </si>
  <si>
    <t>m</t>
  </si>
  <si>
    <t>n</t>
  </si>
  <si>
    <t>o</t>
  </si>
  <si>
    <t>q</t>
  </si>
  <si>
    <t>p</t>
  </si>
  <si>
    <r>
      <t>Critères d'évaluation</t>
    </r>
    <r>
      <rPr>
        <b/>
        <i/>
        <sz val="11"/>
        <color theme="0"/>
        <rFont val="Calibri"/>
        <family val="2"/>
        <scheme val="minor"/>
      </rPr>
      <t xml:space="preserve"> </t>
    </r>
    <r>
      <rPr>
        <b/>
        <i/>
        <sz val="10"/>
        <color theme="0"/>
        <rFont val="Calibri"/>
        <family val="2"/>
        <scheme val="minor"/>
      </rPr>
      <t>(1 seule évaluation possible, Cocher SO par défaut)</t>
    </r>
  </si>
  <si>
    <t>Autres</t>
  </si>
  <si>
    <t>SUGGESTIONS / REMARQUES :</t>
  </si>
  <si>
    <r>
      <t>Animations QSE :</t>
    </r>
    <r>
      <rPr>
        <sz val="12"/>
        <rFont val="Calibri"/>
        <family val="2"/>
        <scheme val="minor"/>
      </rPr>
      <t xml:space="preserve"> 
</t>
    </r>
    <r>
      <rPr>
        <sz val="11"/>
        <rFont val="Calibri"/>
        <family val="2"/>
        <scheme val="minor"/>
      </rPr>
      <t>ARS QSE, insécurité ressentie, Test de Situation d'Urgence SE</t>
    </r>
  </si>
  <si>
    <t>Réalisation des actions de la précédente visite</t>
  </si>
  <si>
    <t xml:space="preserve">Type de prestation : </t>
  </si>
  <si>
    <t>Date cible</t>
  </si>
  <si>
    <t>Directeur Travaux</t>
  </si>
  <si>
    <t xml:space="preserve">Codification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</si>
</sst>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rgb="FF0055A0"/>
      <name val="Calibri"/>
      <family val="2"/>
    </font>
    <font>
      <sz val="10"/>
      <name val="Comic Sans MS"/>
      <family val="4"/>
    </font>
    <font>
      <sz val="11"/>
      <color rgb="FF0055A0"/>
      <name val="Calibri"/>
      <family val="2"/>
      <scheme val="minor"/>
    </font>
    <font>
      <b/>
      <sz val="16"/>
      <color rgb="FF008000"/>
      <name val="Wingdings"/>
      <charset val="2"/>
    </font>
    <font>
      <b/>
      <sz val="16"/>
      <color rgb="FFFF0000"/>
      <name val="Wingdings"/>
      <charset val="2"/>
    </font>
    <font>
      <sz val="10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9"/>
      <color rgb="FF0055A0"/>
      <name val="Calibri"/>
      <family val="2"/>
      <scheme val="minor"/>
    </font>
    <font>
      <sz val="9"/>
      <color rgb="FF0055A0"/>
      <name val="Calibri"/>
      <family val="2"/>
    </font>
    <font>
      <b/>
      <sz val="14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rgb="FF0055A0"/>
      <name val="Calibri"/>
      <family val="2"/>
    </font>
    <font>
      <b/>
      <sz val="12"/>
      <color theme="1"/>
      <name val="Calibri"/>
      <family val="2"/>
      <scheme val="minor"/>
    </font>
    <font>
      <b/>
      <sz val="48"/>
      <color rgb="FF0055A0"/>
      <name val="Calibri"/>
      <family val="2"/>
      <scheme val="minor"/>
    </font>
    <font>
      <b/>
      <sz val="12"/>
      <color rgb="FF0055A0"/>
      <name val="Calibri"/>
      <family val="2"/>
      <scheme val="minor"/>
    </font>
    <font>
      <sz val="12"/>
      <color rgb="FF0055A0"/>
      <name val="Calibri"/>
      <family val="2"/>
      <scheme val="minor"/>
    </font>
    <font>
      <sz val="10"/>
      <color rgb="FFFF0000"/>
      <name val="Comic Sans MS"/>
      <family val="4"/>
    </font>
    <font>
      <b/>
      <sz val="11"/>
      <color theme="0"/>
      <name val="Calibri"/>
      <family val="2"/>
      <scheme val="minor"/>
    </font>
    <font>
      <b/>
      <sz val="11"/>
      <color rgb="FF0055A0"/>
      <name val="Calibri"/>
      <family val="2"/>
      <scheme val="minor"/>
    </font>
    <font>
      <b/>
      <sz val="28"/>
      <color rgb="FF0055A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22"/>
      <color rgb="FFFF0000"/>
      <name val="Comic Sans MS"/>
      <family val="4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C00000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2"/>
      <color rgb="FF00B05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8"/>
      <color rgb="FF0055A0"/>
      <name val="Calibri"/>
      <family val="2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55A0"/>
      <name val="Calibri"/>
      <family val="2"/>
    </font>
    <font>
      <sz val="11"/>
      <name val="Calibri"/>
      <family val="2"/>
    </font>
    <font>
      <b/>
      <sz val="16"/>
      <color theme="9" tint="-0.249977111117893"/>
      <name val="Wingdings"/>
      <charset val="2"/>
    </font>
    <font>
      <sz val="10"/>
      <color rgb="FF0055A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FFC000"/>
      <name val="Calibri"/>
      <family val="2"/>
      <scheme val="minor"/>
    </font>
    <font>
      <b/>
      <sz val="10"/>
      <color rgb="FF0055A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color rgb="FF00B05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55A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medium">
        <color theme="0" tint="-0.499984740745262"/>
      </top>
      <bottom style="thin">
        <color indexed="64"/>
      </bottom>
      <diagonal/>
    </border>
    <border>
      <left style="thin">
        <color indexed="64"/>
      </left>
      <right style="medium">
        <color theme="0" tint="-0.499984740745262"/>
      </right>
      <top style="medium">
        <color theme="0" tint="-0.499984740745262"/>
      </top>
      <bottom style="thin">
        <color indexed="64"/>
      </bottom>
      <diagonal/>
    </border>
    <border>
      <left style="thin">
        <color indexed="64"/>
      </left>
      <right style="medium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0" tint="-0.499984740745262"/>
      </right>
      <top style="thin">
        <color indexed="64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249977111117893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499984740745262"/>
      </left>
      <right style="thin">
        <color theme="0" tint="-0.249977111117893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249977111117893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</borders>
  <cellStyleXfs count="1">
    <xf numFmtId="0" fontId="0" fillId="0" borderId="0"/>
  </cellStyleXfs>
  <cellXfs count="237">
    <xf numFmtId="0" fontId="0" fillId="0" borderId="0" xfId="0"/>
    <xf numFmtId="0" fontId="3" fillId="0" borderId="0" xfId="0" applyFont="1" applyAlignment="1" applyProtection="1">
      <alignment vertical="center"/>
    </xf>
    <xf numFmtId="0" fontId="0" fillId="0" borderId="0" xfId="0" applyProtection="1"/>
    <xf numFmtId="0" fontId="0" fillId="0" borderId="0" xfId="0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0" fillId="0" borderId="0" xfId="0" applyBorder="1" applyAlignment="1" applyProtection="1">
      <alignment vertical="center" wrapText="1"/>
    </xf>
    <xf numFmtId="0" fontId="0" fillId="0" borderId="10" xfId="0" applyFont="1" applyBorder="1" applyProtection="1"/>
    <xf numFmtId="0" fontId="0" fillId="0" borderId="10" xfId="0" applyBorder="1" applyProtection="1"/>
    <xf numFmtId="0" fontId="0" fillId="0" borderId="0" xfId="0" applyAlignment="1" applyProtection="1">
      <alignment horizontal="center"/>
    </xf>
    <xf numFmtId="0" fontId="0" fillId="0" borderId="19" xfId="0" applyBorder="1" applyProtection="1"/>
    <xf numFmtId="0" fontId="0" fillId="0" borderId="0" xfId="0" applyFill="1" applyProtection="1"/>
    <xf numFmtId="0" fontId="4" fillId="0" borderId="0" xfId="0" applyFont="1" applyProtection="1"/>
    <xf numFmtId="0" fontId="20" fillId="4" borderId="1" xfId="0" applyFont="1" applyFill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" fillId="5" borderId="0" xfId="0" applyFont="1" applyFill="1" applyAlignment="1" applyProtection="1">
      <alignment horizontal="center" vertical="center"/>
    </xf>
    <xf numFmtId="0" fontId="1" fillId="6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19" fillId="0" borderId="0" xfId="0" applyFont="1" applyFill="1" applyAlignment="1" applyProtection="1">
      <alignment horizontal="center" vertical="center"/>
    </xf>
    <xf numFmtId="10" fontId="1" fillId="6" borderId="0" xfId="0" applyNumberFormat="1" applyFont="1" applyFill="1" applyAlignment="1" applyProtection="1">
      <alignment horizontal="center" vertical="center"/>
    </xf>
    <xf numFmtId="10" fontId="1" fillId="5" borderId="0" xfId="0" applyNumberFormat="1" applyFont="1" applyFill="1" applyAlignment="1" applyProtection="1">
      <alignment horizontal="center" vertical="center"/>
    </xf>
    <xf numFmtId="0" fontId="22" fillId="0" borderId="0" xfId="0" applyFont="1" applyFill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22" fillId="0" borderId="0" xfId="0" applyFont="1" applyAlignment="1" applyProtection="1">
      <alignment vertical="center"/>
    </xf>
    <xf numFmtId="0" fontId="23" fillId="0" borderId="0" xfId="0" applyFont="1" applyFill="1" applyProtection="1"/>
    <xf numFmtId="0" fontId="24" fillId="0" borderId="0" xfId="0" applyFont="1" applyAlignment="1" applyProtection="1">
      <alignment vertical="center"/>
    </xf>
    <xf numFmtId="0" fontId="23" fillId="0" borderId="0" xfId="0" applyFont="1" applyProtection="1"/>
    <xf numFmtId="0" fontId="23" fillId="0" borderId="0" xfId="0" applyFont="1" applyAlignment="1" applyProtection="1">
      <alignment vertical="center"/>
    </xf>
    <xf numFmtId="0" fontId="30" fillId="0" borderId="1" xfId="0" applyFont="1" applyBorder="1" applyAlignment="1" applyProtection="1">
      <alignment horizontal="center" vertical="center"/>
      <protection locked="0"/>
    </xf>
    <xf numFmtId="0" fontId="30" fillId="0" borderId="20" xfId="0" applyFont="1" applyBorder="1" applyAlignment="1" applyProtection="1">
      <alignment horizontal="center" vertical="center"/>
      <protection locked="0"/>
    </xf>
    <xf numFmtId="0" fontId="1" fillId="10" borderId="0" xfId="0" applyFont="1" applyFill="1" applyAlignment="1" applyProtection="1">
      <alignment horizontal="center" vertical="center"/>
    </xf>
    <xf numFmtId="10" fontId="1" fillId="10" borderId="0" xfId="0" applyNumberFormat="1" applyFont="1" applyFill="1" applyAlignment="1" applyProtection="1">
      <alignment horizontal="center" vertical="center"/>
    </xf>
    <xf numFmtId="10" fontId="1" fillId="0" borderId="0" xfId="0" applyNumberFormat="1" applyFont="1" applyFill="1" applyAlignment="1" applyProtection="1">
      <alignment horizontal="center" vertical="center"/>
    </xf>
    <xf numFmtId="0" fontId="1" fillId="11" borderId="0" xfId="0" applyFont="1" applyFill="1" applyAlignment="1" applyProtection="1">
      <alignment horizontal="center" vertical="center"/>
    </xf>
    <xf numFmtId="10" fontId="1" fillId="11" borderId="0" xfId="0" applyNumberFormat="1" applyFont="1" applyFill="1" applyAlignment="1" applyProtection="1">
      <alignment horizontal="center" vertical="center"/>
    </xf>
    <xf numFmtId="0" fontId="19" fillId="5" borderId="0" xfId="0" applyFont="1" applyFill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 indent="3"/>
    </xf>
    <xf numFmtId="9" fontId="15" fillId="0" borderId="31" xfId="0" applyNumberFormat="1" applyFont="1" applyBorder="1" applyAlignment="1" applyProtection="1">
      <alignment vertical="center" wrapText="1"/>
    </xf>
    <xf numFmtId="0" fontId="7" fillId="0" borderId="31" xfId="0" applyFont="1" applyBorder="1" applyAlignment="1" applyProtection="1">
      <alignment vertical="center" wrapText="1"/>
    </xf>
    <xf numFmtId="0" fontId="7" fillId="0" borderId="32" xfId="0" applyFont="1" applyBorder="1" applyAlignment="1" applyProtection="1">
      <alignment vertical="center" wrapText="1"/>
    </xf>
    <xf numFmtId="9" fontId="15" fillId="0" borderId="34" xfId="0" applyNumberFormat="1" applyFont="1" applyBorder="1" applyAlignment="1" applyProtection="1">
      <alignment vertical="center" wrapText="1"/>
    </xf>
    <xf numFmtId="0" fontId="7" fillId="0" borderId="34" xfId="0" applyFont="1" applyBorder="1" applyAlignment="1" applyProtection="1">
      <alignment vertical="center" wrapText="1"/>
    </xf>
    <xf numFmtId="0" fontId="7" fillId="0" borderId="35" xfId="0" applyFont="1" applyBorder="1" applyAlignment="1" applyProtection="1">
      <alignment vertical="center" wrapText="1"/>
    </xf>
    <xf numFmtId="9" fontId="15" fillId="0" borderId="37" xfId="0" applyNumberFormat="1" applyFont="1" applyBorder="1" applyAlignment="1" applyProtection="1">
      <alignment vertical="center" wrapText="1"/>
    </xf>
    <xf numFmtId="0" fontId="0" fillId="0" borderId="37" xfId="0" applyBorder="1" applyProtection="1"/>
    <xf numFmtId="0" fontId="0" fillId="0" borderId="38" xfId="0" applyBorder="1" applyProtection="1"/>
    <xf numFmtId="0" fontId="30" fillId="0" borderId="4" xfId="0" applyFont="1" applyBorder="1" applyAlignment="1" applyProtection="1">
      <alignment horizontal="center" vertical="center"/>
      <protection locked="0"/>
    </xf>
    <xf numFmtId="0" fontId="30" fillId="0" borderId="2" xfId="0" applyFont="1" applyBorder="1" applyAlignment="1" applyProtection="1">
      <alignment horizontal="center" vertical="center"/>
      <protection locked="0"/>
    </xf>
    <xf numFmtId="0" fontId="30" fillId="0" borderId="7" xfId="0" applyFont="1" applyBorder="1" applyAlignment="1" applyProtection="1">
      <alignment horizontal="center" vertical="center"/>
      <protection locked="0"/>
    </xf>
    <xf numFmtId="0" fontId="0" fillId="0" borderId="15" xfId="0" applyBorder="1" applyProtection="1"/>
    <xf numFmtId="0" fontId="4" fillId="0" borderId="9" xfId="0" applyFont="1" applyBorder="1" applyProtection="1"/>
    <xf numFmtId="0" fontId="4" fillId="0" borderId="16" xfId="0" applyFont="1" applyBorder="1" applyProtection="1"/>
    <xf numFmtId="0" fontId="3" fillId="0" borderId="17" xfId="0" applyFont="1" applyBorder="1" applyAlignment="1" applyProtection="1">
      <alignment horizontal="left" vertical="center" indent="1"/>
    </xf>
    <xf numFmtId="0" fontId="4" fillId="0" borderId="14" xfId="0" applyFont="1" applyFill="1" applyBorder="1" applyAlignment="1" applyProtection="1">
      <alignment horizontal="left" vertical="center" indent="3"/>
    </xf>
    <xf numFmtId="0" fontId="0" fillId="0" borderId="17" xfId="0" applyBorder="1" applyAlignment="1" applyProtection="1">
      <alignment vertical="center" wrapText="1"/>
    </xf>
    <xf numFmtId="0" fontId="0" fillId="0" borderId="18" xfId="0" applyBorder="1" applyProtection="1"/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20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14" fontId="9" fillId="0" borderId="23" xfId="0" applyNumberFormat="1" applyFont="1" applyFill="1" applyBorder="1" applyAlignment="1" applyProtection="1">
      <alignment horizontal="center" vertical="center" wrapText="1"/>
    </xf>
    <xf numFmtId="14" fontId="9" fillId="0" borderId="23" xfId="0" quotePrefix="1" applyNumberFormat="1" applyFont="1" applyFill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23" fillId="0" borderId="0" xfId="0" applyFont="1" applyProtection="1">
      <protection locked="0"/>
    </xf>
    <xf numFmtId="0" fontId="14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11" fillId="0" borderId="43" xfId="0" applyFont="1" applyBorder="1" applyAlignment="1" applyProtection="1">
      <alignment horizontal="center" vertical="center"/>
      <protection locked="0"/>
    </xf>
    <xf numFmtId="0" fontId="30" fillId="0" borderId="43" xfId="0" applyFont="1" applyBorder="1" applyAlignment="1" applyProtection="1">
      <alignment horizontal="center" vertical="center"/>
      <protection locked="0"/>
    </xf>
    <xf numFmtId="0" fontId="47" fillId="9" borderId="28" xfId="0" applyFont="1" applyFill="1" applyBorder="1" applyAlignment="1" applyProtection="1">
      <alignment horizontal="center" vertical="center" wrapText="1"/>
    </xf>
    <xf numFmtId="0" fontId="6" fillId="8" borderId="28" xfId="0" applyFont="1" applyFill="1" applyBorder="1" applyAlignment="1" applyProtection="1">
      <alignment horizontal="center" vertical="center" wrapText="1"/>
    </xf>
    <xf numFmtId="0" fontId="39" fillId="12" borderId="28" xfId="0" applyFont="1" applyFill="1" applyBorder="1" applyAlignment="1" applyProtection="1">
      <alignment horizontal="center" vertical="center" wrapText="1"/>
    </xf>
    <xf numFmtId="0" fontId="5" fillId="13" borderId="28" xfId="0" applyFont="1" applyFill="1" applyBorder="1" applyAlignment="1" applyProtection="1">
      <alignment horizontal="center" vertical="center" wrapText="1"/>
    </xf>
    <xf numFmtId="0" fontId="5" fillId="7" borderId="28" xfId="0" applyFont="1" applyFill="1" applyBorder="1" applyAlignment="1" applyProtection="1">
      <alignment horizontal="center" vertical="center" wrapText="1"/>
    </xf>
    <xf numFmtId="0" fontId="6" fillId="8" borderId="0" xfId="0" applyFont="1" applyFill="1" applyBorder="1" applyAlignment="1" applyProtection="1">
      <alignment horizontal="center" vertical="center" wrapText="1"/>
    </xf>
    <xf numFmtId="0" fontId="39" fillId="12" borderId="0" xfId="0" applyFont="1" applyFill="1" applyBorder="1" applyAlignment="1" applyProtection="1">
      <alignment horizontal="center" vertical="center" wrapText="1"/>
    </xf>
    <xf numFmtId="0" fontId="5" fillId="13" borderId="0" xfId="0" applyFont="1" applyFill="1" applyBorder="1" applyAlignment="1" applyProtection="1">
      <alignment horizontal="center" vertical="center" wrapText="1"/>
    </xf>
    <xf numFmtId="0" fontId="5" fillId="7" borderId="0" xfId="0" applyFont="1" applyFill="1" applyBorder="1" applyAlignment="1" applyProtection="1">
      <alignment horizontal="center" vertical="center" wrapText="1"/>
    </xf>
    <xf numFmtId="0" fontId="37" fillId="2" borderId="60" xfId="0" applyFont="1" applyFill="1" applyBorder="1" applyAlignment="1" applyProtection="1">
      <alignment horizontal="center" vertical="center" wrapText="1"/>
    </xf>
    <xf numFmtId="14" fontId="37" fillId="0" borderId="59" xfId="0" applyNumberFormat="1" applyFont="1" applyFill="1" applyBorder="1" applyAlignment="1" applyProtection="1">
      <alignment horizontal="center" vertical="center" wrapText="1"/>
    </xf>
    <xf numFmtId="14" fontId="37" fillId="0" borderId="61" xfId="0" applyNumberFormat="1" applyFont="1" applyFill="1" applyBorder="1" applyAlignment="1" applyProtection="1">
      <alignment horizontal="center" vertical="center" wrapText="1"/>
    </xf>
    <xf numFmtId="14" fontId="37" fillId="0" borderId="49" xfId="0" applyNumberFormat="1" applyFont="1" applyFill="1" applyBorder="1" applyAlignment="1" applyProtection="1">
      <alignment horizontal="center" vertical="center" wrapText="1"/>
    </xf>
    <xf numFmtId="14" fontId="50" fillId="0" borderId="49" xfId="0" applyNumberFormat="1" applyFont="1" applyFill="1" applyBorder="1" applyAlignment="1" applyProtection="1">
      <alignment horizontal="center" vertical="center" wrapText="1"/>
    </xf>
    <xf numFmtId="14" fontId="50" fillId="0" borderId="53" xfId="0" applyNumberFormat="1" applyFont="1" applyFill="1" applyBorder="1" applyAlignment="1" applyProtection="1">
      <alignment horizontal="center" vertical="center" wrapText="1"/>
    </xf>
    <xf numFmtId="14" fontId="37" fillId="0" borderId="64" xfId="0" applyNumberFormat="1" applyFont="1" applyFill="1" applyBorder="1" applyAlignment="1" applyProtection="1">
      <alignment horizontal="center" vertical="center" wrapText="1"/>
    </xf>
    <xf numFmtId="14" fontId="37" fillId="0" borderId="65" xfId="0" applyNumberFormat="1" applyFont="1" applyFill="1" applyBorder="1" applyAlignment="1" applyProtection="1">
      <alignment horizontal="center" vertical="center" wrapText="1"/>
    </xf>
    <xf numFmtId="14" fontId="37" fillId="0" borderId="1" xfId="0" applyNumberFormat="1" applyFont="1" applyFill="1" applyBorder="1" applyAlignment="1" applyProtection="1">
      <alignment horizontal="center" vertical="center" wrapText="1"/>
    </xf>
    <xf numFmtId="14" fontId="5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14" fontId="26" fillId="0" borderId="0" xfId="0" applyNumberFormat="1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0" fontId="0" fillId="0" borderId="23" xfId="0" applyBorder="1" applyAlignment="1" applyProtection="1">
      <alignment horizontal="left" vertical="center" wrapText="1"/>
      <protection locked="0"/>
    </xf>
    <xf numFmtId="0" fontId="28" fillId="0" borderId="2" xfId="0" applyFont="1" applyBorder="1" applyAlignment="1" applyProtection="1">
      <alignment horizontal="left" vertical="center" wrapText="1"/>
    </xf>
    <xf numFmtId="0" fontId="33" fillId="0" borderId="2" xfId="0" applyFont="1" applyBorder="1" applyAlignment="1" applyProtection="1">
      <alignment horizontal="left" vertical="center" wrapText="1"/>
    </xf>
    <xf numFmtId="0" fontId="0" fillId="0" borderId="7" xfId="0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left" vertical="center" wrapText="1"/>
    </xf>
    <xf numFmtId="0" fontId="8" fillId="0" borderId="2" xfId="0" applyFont="1" applyBorder="1" applyAlignment="1" applyProtection="1">
      <alignment horizontal="left" vertical="center" wrapText="1"/>
    </xf>
    <xf numFmtId="0" fontId="49" fillId="0" borderId="47" xfId="0" applyFont="1" applyFill="1" applyBorder="1" applyAlignment="1" applyProtection="1">
      <alignment horizontal="center" vertical="center" wrapText="1"/>
    </xf>
    <xf numFmtId="0" fontId="49" fillId="0" borderId="48" xfId="0" applyFont="1" applyFill="1" applyBorder="1" applyAlignment="1" applyProtection="1">
      <alignment horizontal="center" vertical="center" wrapText="1"/>
    </xf>
    <xf numFmtId="0" fontId="49" fillId="0" borderId="49" xfId="0" applyFont="1" applyFill="1" applyBorder="1" applyAlignment="1" applyProtection="1">
      <alignment horizontal="center" vertical="center" wrapText="1"/>
    </xf>
    <xf numFmtId="0" fontId="49" fillId="0" borderId="56" xfId="0" applyFont="1" applyFill="1" applyBorder="1" applyAlignment="1" applyProtection="1">
      <alignment horizontal="center" vertical="center" wrapText="1"/>
    </xf>
    <xf numFmtId="0" fontId="49" fillId="0" borderId="56" xfId="0" applyFont="1" applyFill="1" applyBorder="1" applyAlignment="1" applyProtection="1">
      <alignment horizontal="center" vertical="center"/>
    </xf>
    <xf numFmtId="0" fontId="49" fillId="0" borderId="48" xfId="0" applyFont="1" applyFill="1" applyBorder="1" applyAlignment="1" applyProtection="1">
      <alignment horizontal="center" vertical="center"/>
    </xf>
    <xf numFmtId="0" fontId="49" fillId="0" borderId="49" xfId="0" applyFont="1" applyFill="1" applyBorder="1" applyAlignment="1" applyProtection="1">
      <alignment horizontal="center" vertical="center"/>
    </xf>
    <xf numFmtId="0" fontId="13" fillId="0" borderId="56" xfId="0" applyFont="1" applyFill="1" applyBorder="1" applyAlignment="1" applyProtection="1">
      <alignment horizontal="center" vertical="center"/>
    </xf>
    <xf numFmtId="0" fontId="13" fillId="0" borderId="48" xfId="0" applyFont="1" applyFill="1" applyBorder="1" applyAlignment="1" applyProtection="1">
      <alignment horizontal="center" vertical="center"/>
    </xf>
    <xf numFmtId="0" fontId="13" fillId="0" borderId="57" xfId="0" applyFont="1" applyFill="1" applyBorder="1" applyAlignment="1" applyProtection="1">
      <alignment horizontal="center" vertical="center"/>
    </xf>
    <xf numFmtId="0" fontId="28" fillId="0" borderId="2" xfId="0" applyFont="1" applyFill="1" applyBorder="1" applyAlignment="1" applyProtection="1">
      <alignment horizontal="left" vertical="center" wrapText="1"/>
    </xf>
    <xf numFmtId="0" fontId="33" fillId="0" borderId="2" xfId="0" applyFont="1" applyFill="1" applyBorder="1" applyAlignment="1" applyProtection="1">
      <alignment horizontal="left" vertical="center" wrapText="1"/>
    </xf>
    <xf numFmtId="0" fontId="0" fillId="0" borderId="48" xfId="0" applyBorder="1" applyAlignment="1" applyProtection="1">
      <alignment horizontal="center" vertical="center" wrapText="1"/>
      <protection locked="0"/>
    </xf>
    <xf numFmtId="0" fontId="0" fillId="0" borderId="49" xfId="0" applyBorder="1" applyAlignment="1" applyProtection="1">
      <alignment horizontal="center" vertical="center" wrapText="1"/>
      <protection locked="0"/>
    </xf>
    <xf numFmtId="0" fontId="31" fillId="0" borderId="7" xfId="0" applyFont="1" applyBorder="1" applyAlignment="1" applyProtection="1">
      <alignment horizontal="left" vertical="center" wrapText="1"/>
    </xf>
    <xf numFmtId="0" fontId="8" fillId="0" borderId="7" xfId="0" applyFont="1" applyBorder="1" applyAlignment="1" applyProtection="1">
      <alignment horizontal="left" vertical="center" wrapText="1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14" fontId="25" fillId="0" borderId="2" xfId="0" applyNumberFormat="1" applyFont="1" applyFill="1" applyBorder="1" applyAlignment="1" applyProtection="1">
      <alignment horizontal="left" vertical="center" wrapText="1" indent="1"/>
      <protection locked="0"/>
    </xf>
    <xf numFmtId="0" fontId="25" fillId="0" borderId="2" xfId="0" applyFont="1" applyFill="1" applyBorder="1" applyAlignment="1" applyProtection="1">
      <alignment horizontal="left" vertical="center" wrapText="1" indent="1"/>
      <protection locked="0"/>
    </xf>
    <xf numFmtId="0" fontId="25" fillId="0" borderId="2" xfId="0" applyFont="1" applyFill="1" applyBorder="1" applyAlignment="1" applyProtection="1">
      <alignment horizontal="left" vertical="center" indent="1"/>
      <protection locked="0"/>
    </xf>
    <xf numFmtId="0" fontId="25" fillId="0" borderId="23" xfId="0" applyFont="1" applyFill="1" applyBorder="1" applyAlignment="1" applyProtection="1">
      <alignment horizontal="left" vertical="center" indent="1"/>
      <protection locked="0"/>
    </xf>
    <xf numFmtId="0" fontId="9" fillId="0" borderId="4" xfId="0" applyFont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horizontal="center" vertical="center" wrapText="1"/>
    </xf>
    <xf numFmtId="14" fontId="9" fillId="0" borderId="2" xfId="0" applyNumberFormat="1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 applyProtection="1">
      <alignment horizontal="left" vertical="center" indent="1"/>
    </xf>
    <xf numFmtId="0" fontId="16" fillId="0" borderId="2" xfId="0" applyFont="1" applyFill="1" applyBorder="1" applyAlignment="1" applyProtection="1">
      <alignment horizontal="left" vertical="center" wrapText="1" indent="1"/>
    </xf>
    <xf numFmtId="0" fontId="16" fillId="0" borderId="23" xfId="0" applyFont="1" applyFill="1" applyBorder="1" applyAlignment="1" applyProtection="1">
      <alignment horizontal="left" vertical="center" wrapText="1" indent="1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2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9" fillId="0" borderId="39" xfId="0" applyFont="1" applyFill="1" applyBorder="1" applyAlignment="1" applyProtection="1">
      <alignment horizontal="left" vertical="center"/>
    </xf>
    <xf numFmtId="0" fontId="9" fillId="0" borderId="40" xfId="0" applyFont="1" applyFill="1" applyBorder="1" applyAlignment="1" applyProtection="1">
      <alignment horizontal="left" vertical="center"/>
    </xf>
    <xf numFmtId="0" fontId="9" fillId="0" borderId="41" xfId="0" applyFont="1" applyFill="1" applyBorder="1" applyAlignment="1" applyProtection="1">
      <alignment horizontal="left" vertical="center"/>
    </xf>
    <xf numFmtId="0" fontId="16" fillId="0" borderId="22" xfId="0" applyFont="1" applyFill="1" applyBorder="1" applyAlignment="1" applyProtection="1">
      <alignment horizontal="left" vertical="center" indent="1"/>
    </xf>
    <xf numFmtId="0" fontId="16" fillId="0" borderId="47" xfId="0" applyFont="1" applyFill="1" applyBorder="1" applyAlignment="1" applyProtection="1">
      <alignment horizontal="left" vertical="center" wrapText="1" indent="1"/>
    </xf>
    <xf numFmtId="0" fontId="16" fillId="0" borderId="48" xfId="0" applyFont="1" applyFill="1" applyBorder="1" applyAlignment="1" applyProtection="1">
      <alignment horizontal="left" vertical="center" wrapText="1" indent="1"/>
    </xf>
    <xf numFmtId="0" fontId="16" fillId="0" borderId="49" xfId="0" applyFont="1" applyFill="1" applyBorder="1" applyAlignment="1" applyProtection="1">
      <alignment horizontal="left" vertical="center" wrapText="1" indent="1"/>
    </xf>
    <xf numFmtId="0" fontId="25" fillId="0" borderId="23" xfId="0" applyFont="1" applyFill="1" applyBorder="1" applyAlignment="1" applyProtection="1">
      <alignment horizontal="left" vertical="center" wrapText="1" indent="1"/>
      <protection locked="0"/>
    </xf>
    <xf numFmtId="0" fontId="19" fillId="3" borderId="27" xfId="0" applyFont="1" applyFill="1" applyBorder="1" applyAlignment="1" applyProtection="1">
      <alignment horizontal="center" vertical="center"/>
    </xf>
    <xf numFmtId="0" fontId="19" fillId="3" borderId="28" xfId="0" applyFont="1" applyFill="1" applyBorder="1" applyAlignment="1" applyProtection="1">
      <alignment horizontal="center" vertical="center"/>
    </xf>
    <xf numFmtId="0" fontId="11" fillId="3" borderId="21" xfId="0" applyFont="1" applyFill="1" applyBorder="1" applyAlignment="1" applyProtection="1">
      <alignment horizontal="center" vertical="center" textRotation="90" wrapText="1"/>
    </xf>
    <xf numFmtId="0" fontId="35" fillId="3" borderId="4" xfId="0" applyFont="1" applyFill="1" applyBorder="1" applyAlignment="1" applyProtection="1">
      <alignment horizontal="left" vertical="center" wrapText="1"/>
    </xf>
    <xf numFmtId="0" fontId="35" fillId="3" borderId="5" xfId="0" applyFont="1" applyFill="1" applyBorder="1" applyAlignment="1" applyProtection="1">
      <alignment horizontal="left" vertical="center" wrapText="1"/>
    </xf>
    <xf numFmtId="0" fontId="13" fillId="2" borderId="25" xfId="0" applyFont="1" applyFill="1" applyBorder="1" applyAlignment="1" applyProtection="1">
      <alignment horizontal="center" vertical="center"/>
    </xf>
    <xf numFmtId="0" fontId="13" fillId="2" borderId="58" xfId="0" applyFont="1" applyFill="1" applyBorder="1" applyAlignment="1" applyProtection="1">
      <alignment horizontal="center" vertical="center"/>
    </xf>
    <xf numFmtId="0" fontId="13" fillId="2" borderId="53" xfId="0" applyFont="1" applyFill="1" applyBorder="1" applyAlignment="1" applyProtection="1">
      <alignment horizontal="center" vertical="center"/>
    </xf>
    <xf numFmtId="0" fontId="13" fillId="2" borderId="26" xfId="0" applyFont="1" applyFill="1" applyBorder="1" applyAlignment="1" applyProtection="1">
      <alignment horizontal="center" vertical="center"/>
    </xf>
    <xf numFmtId="0" fontId="38" fillId="0" borderId="63" xfId="0" applyFont="1" applyFill="1" applyBorder="1" applyAlignment="1" applyProtection="1">
      <alignment horizontal="center" vertical="center" wrapText="1"/>
      <protection locked="0"/>
    </xf>
    <xf numFmtId="0" fontId="13" fillId="0" borderId="66" xfId="0" applyFont="1" applyFill="1" applyBorder="1" applyAlignment="1" applyProtection="1">
      <alignment horizontal="center" vertical="center"/>
    </xf>
    <xf numFmtId="0" fontId="13" fillId="0" borderId="55" xfId="0" applyFont="1" applyFill="1" applyBorder="1" applyAlignment="1" applyProtection="1">
      <alignment horizontal="center" vertical="center"/>
    </xf>
    <xf numFmtId="0" fontId="13" fillId="0" borderId="67" xfId="0" applyFont="1" applyFill="1" applyBorder="1" applyAlignment="1" applyProtection="1">
      <alignment horizontal="center" vertical="center"/>
    </xf>
    <xf numFmtId="0" fontId="13" fillId="2" borderId="24" xfId="0" applyFont="1" applyFill="1" applyBorder="1" applyAlignment="1" applyProtection="1">
      <alignment horizontal="center" vertical="center"/>
    </xf>
    <xf numFmtId="0" fontId="36" fillId="0" borderId="62" xfId="0" applyFont="1" applyBorder="1" applyAlignment="1" applyProtection="1">
      <alignment horizontal="center" vertical="center" wrapText="1"/>
      <protection locked="0"/>
    </xf>
    <xf numFmtId="0" fontId="36" fillId="0" borderId="63" xfId="0" applyFont="1" applyBorder="1" applyAlignment="1" applyProtection="1">
      <alignment horizontal="center" vertical="center" wrapText="1"/>
      <protection locked="0"/>
    </xf>
    <xf numFmtId="0" fontId="28" fillId="0" borderId="1" xfId="0" applyFont="1" applyBorder="1" applyAlignment="1" applyProtection="1">
      <alignment horizontal="left" vertical="center" wrapText="1"/>
    </xf>
    <xf numFmtId="0" fontId="33" fillId="0" borderId="1" xfId="0" applyFont="1" applyBorder="1" applyAlignment="1" applyProtection="1">
      <alignment horizontal="left" vertical="center" wrapText="1"/>
    </xf>
    <xf numFmtId="0" fontId="28" fillId="0" borderId="20" xfId="0" applyFont="1" applyFill="1" applyBorder="1" applyAlignment="1" applyProtection="1">
      <alignment horizontal="left" vertical="center" wrapText="1"/>
    </xf>
    <xf numFmtId="0" fontId="33" fillId="0" borderId="20" xfId="0" applyFont="1" applyBorder="1" applyAlignment="1" applyProtection="1">
      <alignment horizontal="left" vertical="center" wrapText="1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45" xfId="0" applyBorder="1" applyAlignment="1" applyProtection="1">
      <alignment horizontal="left" vertical="center" wrapText="1"/>
      <protection locked="0"/>
    </xf>
    <xf numFmtId="0" fontId="0" fillId="0" borderId="20" xfId="0" applyBorder="1" applyAlignment="1" applyProtection="1">
      <alignment horizontal="left" vertical="center" wrapText="1"/>
      <protection locked="0"/>
    </xf>
    <xf numFmtId="0" fontId="0" fillId="0" borderId="46" xfId="0" applyBorder="1" applyAlignment="1" applyProtection="1">
      <alignment horizontal="left" vertical="center" wrapText="1"/>
      <protection locked="0"/>
    </xf>
    <xf numFmtId="0" fontId="29" fillId="0" borderId="2" xfId="0" applyFont="1" applyBorder="1" applyAlignment="1" applyProtection="1">
      <alignment horizontal="left" vertical="center" wrapText="1"/>
    </xf>
    <xf numFmtId="9" fontId="21" fillId="0" borderId="30" xfId="0" applyNumberFormat="1" applyFont="1" applyBorder="1" applyAlignment="1" applyProtection="1">
      <alignment horizontal="center" vertical="center" wrapText="1"/>
    </xf>
    <xf numFmtId="9" fontId="21" fillId="0" borderId="31" xfId="0" applyNumberFormat="1" applyFont="1" applyBorder="1" applyAlignment="1" applyProtection="1">
      <alignment horizontal="center" vertical="center" wrapText="1"/>
    </xf>
    <xf numFmtId="9" fontId="21" fillId="0" borderId="33" xfId="0" applyNumberFormat="1" applyFont="1" applyBorder="1" applyAlignment="1" applyProtection="1">
      <alignment horizontal="center" vertical="center" wrapText="1"/>
    </xf>
    <xf numFmtId="9" fontId="21" fillId="0" borderId="34" xfId="0" applyNumberFormat="1" applyFont="1" applyBorder="1" applyAlignment="1" applyProtection="1">
      <alignment horizontal="center" vertical="center" wrapText="1"/>
    </xf>
    <xf numFmtId="9" fontId="21" fillId="0" borderId="36" xfId="0" applyNumberFormat="1" applyFont="1" applyBorder="1" applyAlignment="1" applyProtection="1">
      <alignment horizontal="center" vertical="center" wrapText="1"/>
    </xf>
    <xf numFmtId="9" fontId="21" fillId="0" borderId="37" xfId="0" applyNumberFormat="1" applyFont="1" applyBorder="1" applyAlignment="1" applyProtection="1">
      <alignment horizontal="center" vertical="center" wrapText="1"/>
    </xf>
    <xf numFmtId="0" fontId="11" fillId="3" borderId="27" xfId="0" applyFont="1" applyFill="1" applyBorder="1" applyAlignment="1" applyProtection="1">
      <alignment horizontal="center" vertical="center"/>
    </xf>
    <xf numFmtId="0" fontId="11" fillId="3" borderId="28" xfId="0" applyFont="1" applyFill="1" applyBorder="1" applyAlignment="1" applyProtection="1">
      <alignment horizontal="center" vertical="center"/>
    </xf>
    <xf numFmtId="0" fontId="11" fillId="3" borderId="29" xfId="0" applyFont="1" applyFill="1" applyBorder="1" applyAlignment="1" applyProtection="1">
      <alignment horizontal="center" vertical="center"/>
    </xf>
    <xf numFmtId="0" fontId="0" fillId="0" borderId="11" xfId="0" applyFill="1" applyBorder="1" applyAlignment="1" applyProtection="1">
      <alignment horizontal="left" vertical="center" wrapText="1"/>
      <protection locked="0"/>
    </xf>
    <xf numFmtId="0" fontId="0" fillId="0" borderId="12" xfId="0" applyFill="1" applyBorder="1" applyAlignment="1" applyProtection="1">
      <alignment horizontal="left" vertical="center" wrapText="1"/>
      <protection locked="0"/>
    </xf>
    <xf numFmtId="0" fontId="0" fillId="0" borderId="13" xfId="0" applyFill="1" applyBorder="1" applyAlignment="1" applyProtection="1">
      <alignment horizontal="left" vertical="center" wrapText="1"/>
      <protection locked="0"/>
    </xf>
    <xf numFmtId="0" fontId="26" fillId="0" borderId="4" xfId="0" applyFont="1" applyBorder="1" applyAlignment="1" applyProtection="1">
      <alignment horizontal="left" vertical="center" wrapText="1"/>
    </xf>
    <xf numFmtId="0" fontId="0" fillId="0" borderId="4" xfId="0" applyBorder="1" applyAlignment="1" applyProtection="1">
      <alignment horizontal="left" vertical="center" wrapText="1"/>
    </xf>
    <xf numFmtId="0" fontId="26" fillId="0" borderId="2" xfId="0" applyFont="1" applyBorder="1" applyAlignment="1" applyProtection="1">
      <alignment horizontal="left" vertical="center" wrapText="1"/>
    </xf>
    <xf numFmtId="0" fontId="0" fillId="0" borderId="2" xfId="0" applyBorder="1" applyAlignment="1" applyProtection="1">
      <alignment horizontal="left" vertical="center" wrapText="1"/>
    </xf>
    <xf numFmtId="0" fontId="0" fillId="0" borderId="51" xfId="0" applyBorder="1" applyAlignment="1" applyProtection="1">
      <alignment horizontal="left" vertical="center" wrapText="1"/>
      <protection locked="0"/>
    </xf>
    <xf numFmtId="0" fontId="0" fillId="0" borderId="40" xfId="0" applyBorder="1" applyAlignment="1" applyProtection="1">
      <alignment horizontal="left" vertical="center" wrapText="1"/>
      <protection locked="0"/>
    </xf>
    <xf numFmtId="0" fontId="0" fillId="0" borderId="41" xfId="0" applyBorder="1" applyAlignment="1" applyProtection="1">
      <alignment horizontal="left" vertical="center" wrapText="1"/>
      <protection locked="0"/>
    </xf>
    <xf numFmtId="0" fontId="27" fillId="0" borderId="2" xfId="0" applyFont="1" applyBorder="1" applyAlignment="1" applyProtection="1">
      <alignment horizontal="left" vertical="center" wrapText="1"/>
    </xf>
    <xf numFmtId="0" fontId="26" fillId="0" borderId="51" xfId="0" applyFont="1" applyBorder="1" applyAlignment="1" applyProtection="1">
      <alignment horizontal="left" vertical="center" wrapText="1"/>
    </xf>
    <xf numFmtId="0" fontId="26" fillId="0" borderId="40" xfId="0" applyFont="1" applyBorder="1" applyAlignment="1" applyProtection="1">
      <alignment horizontal="left" vertical="center" wrapText="1"/>
    </xf>
    <xf numFmtId="0" fontId="26" fillId="0" borderId="50" xfId="0" applyFont="1" applyBorder="1" applyAlignment="1" applyProtection="1">
      <alignment horizontal="left" vertical="center" wrapText="1"/>
    </xf>
    <xf numFmtId="0" fontId="11" fillId="3" borderId="24" xfId="0" applyFont="1" applyFill="1" applyBorder="1" applyAlignment="1" applyProtection="1">
      <alignment horizontal="center" vertical="center" textRotation="90" wrapText="1"/>
    </xf>
    <xf numFmtId="0" fontId="11" fillId="3" borderId="22" xfId="0" applyFont="1" applyFill="1" applyBorder="1" applyAlignment="1" applyProtection="1">
      <alignment horizontal="center" vertical="center" textRotation="90" wrapText="1"/>
    </xf>
    <xf numFmtId="0" fontId="11" fillId="3" borderId="6" xfId="0" applyFont="1" applyFill="1" applyBorder="1" applyAlignment="1" applyProtection="1">
      <alignment horizontal="center" vertical="center" textRotation="90" wrapText="1"/>
    </xf>
    <xf numFmtId="0" fontId="12" fillId="3" borderId="17" xfId="0" applyFont="1" applyFill="1" applyBorder="1" applyAlignment="1" applyProtection="1">
      <alignment horizontal="center" vertical="center" textRotation="90"/>
    </xf>
    <xf numFmtId="0" fontId="12" fillId="3" borderId="18" xfId="0" applyFont="1" applyFill="1" applyBorder="1" applyAlignment="1" applyProtection="1">
      <alignment horizontal="center" vertical="center" textRotation="90"/>
    </xf>
    <xf numFmtId="0" fontId="16" fillId="0" borderId="2" xfId="0" applyFont="1" applyBorder="1" applyAlignment="1" applyProtection="1">
      <alignment horizontal="left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17" fillId="0" borderId="2" xfId="0" applyFont="1" applyBorder="1" applyAlignment="1" applyProtection="1">
      <alignment horizontal="left" vertical="center" wrapText="1"/>
    </xf>
    <xf numFmtId="0" fontId="28" fillId="0" borderId="7" xfId="0" applyFont="1" applyBorder="1" applyAlignment="1" applyProtection="1">
      <alignment horizontal="left" vertical="center" wrapText="1"/>
    </xf>
    <xf numFmtId="0" fontId="33" fillId="0" borderId="7" xfId="0" applyFont="1" applyBorder="1" applyAlignment="1" applyProtection="1">
      <alignment horizontal="left" vertical="center" wrapText="1"/>
    </xf>
    <xf numFmtId="0" fontId="48" fillId="0" borderId="54" xfId="0" applyFont="1" applyBorder="1" applyAlignment="1" applyProtection="1">
      <alignment horizontal="left" vertical="center" wrapText="1"/>
      <protection locked="0"/>
    </xf>
    <xf numFmtId="0" fontId="48" fillId="0" borderId="42" xfId="0" applyFont="1" applyBorder="1" applyAlignment="1" applyProtection="1">
      <alignment horizontal="left" vertical="center" wrapText="1"/>
      <protection locked="0"/>
    </xf>
    <xf numFmtId="0" fontId="20" fillId="0" borderId="17" xfId="0" applyFont="1" applyFill="1" applyBorder="1" applyAlignment="1" applyProtection="1">
      <alignment horizontal="left" vertical="center" indent="4"/>
    </xf>
    <xf numFmtId="0" fontId="20" fillId="0" borderId="0" xfId="0" applyFont="1" applyFill="1" applyBorder="1" applyAlignment="1" applyProtection="1">
      <alignment horizontal="left" vertical="center" indent="4"/>
    </xf>
    <xf numFmtId="0" fontId="20" fillId="0" borderId="14" xfId="0" applyFont="1" applyFill="1" applyBorder="1" applyAlignment="1" applyProtection="1">
      <alignment horizontal="left" vertical="center" indent="4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14" xfId="0" applyFont="1" applyFill="1" applyBorder="1" applyAlignment="1" applyProtection="1">
      <alignment horizontal="left" vertical="center" wrapText="1"/>
    </xf>
    <xf numFmtId="0" fontId="11" fillId="3" borderId="3" xfId="0" applyFont="1" applyFill="1" applyBorder="1" applyAlignment="1" applyProtection="1">
      <alignment horizontal="center" vertical="center" textRotation="90" wrapText="1"/>
    </xf>
    <xf numFmtId="0" fontId="4" fillId="0" borderId="17" xfId="0" applyFont="1" applyFill="1" applyBorder="1" applyAlignment="1" applyProtection="1">
      <alignment horizontal="left" vertical="center" wrapText="1" indent="1"/>
    </xf>
    <xf numFmtId="0" fontId="4" fillId="0" borderId="0" xfId="0" applyFont="1" applyFill="1" applyBorder="1" applyAlignment="1" applyProtection="1">
      <alignment horizontal="left" vertical="center" wrapText="1" indent="1"/>
    </xf>
    <xf numFmtId="0" fontId="11" fillId="3" borderId="3" xfId="0" applyFont="1" applyFill="1" applyBorder="1" applyAlignment="1" applyProtection="1">
      <alignment horizontal="center" vertical="center" textRotation="90"/>
    </xf>
    <xf numFmtId="0" fontId="11" fillId="3" borderId="22" xfId="0" applyFont="1" applyFill="1" applyBorder="1" applyAlignment="1" applyProtection="1">
      <alignment horizontal="center" vertical="center" textRotation="90"/>
    </xf>
    <xf numFmtId="0" fontId="11" fillId="3" borderId="6" xfId="0" applyFont="1" applyFill="1" applyBorder="1" applyAlignment="1" applyProtection="1">
      <alignment horizontal="center" vertical="center" textRotation="90"/>
    </xf>
    <xf numFmtId="0" fontId="12" fillId="3" borderId="27" xfId="0" applyFont="1" applyFill="1" applyBorder="1" applyAlignment="1" applyProtection="1">
      <alignment horizontal="center" vertical="center"/>
    </xf>
    <xf numFmtId="0" fontId="12" fillId="3" borderId="28" xfId="0" applyFont="1" applyFill="1" applyBorder="1" applyAlignment="1" applyProtection="1">
      <alignment horizontal="center" vertical="center"/>
    </xf>
    <xf numFmtId="0" fontId="12" fillId="3" borderId="29" xfId="0" applyFont="1" applyFill="1" applyBorder="1" applyAlignment="1" applyProtection="1">
      <alignment horizontal="center" vertical="center"/>
    </xf>
    <xf numFmtId="0" fontId="42" fillId="0" borderId="0" xfId="0" applyFont="1" applyBorder="1" applyAlignment="1" applyProtection="1">
      <alignment horizontal="left" vertical="center" wrapText="1" indent="1"/>
    </xf>
    <xf numFmtId="0" fontId="43" fillId="0" borderId="0" xfId="0" applyFont="1" applyBorder="1" applyAlignment="1" applyProtection="1">
      <alignment horizontal="center" vertical="center" wrapText="1"/>
    </xf>
    <xf numFmtId="0" fontId="44" fillId="0" borderId="0" xfId="0" applyFont="1" applyBorder="1" applyAlignment="1" applyProtection="1">
      <alignment horizontal="left" vertical="center" wrapText="1" indent="1"/>
    </xf>
    <xf numFmtId="0" fontId="44" fillId="0" borderId="14" xfId="0" applyFont="1" applyBorder="1" applyAlignment="1" applyProtection="1">
      <alignment horizontal="left" vertical="center" wrapText="1" indent="1"/>
    </xf>
    <xf numFmtId="0" fontId="47" fillId="9" borderId="0" xfId="0" applyFont="1" applyFill="1" applyBorder="1" applyAlignment="1" applyProtection="1">
      <alignment horizontal="center" vertical="center" wrapText="1"/>
    </xf>
    <xf numFmtId="0" fontId="40" fillId="0" borderId="0" xfId="0" applyFont="1" applyFill="1" applyBorder="1" applyAlignment="1" applyProtection="1">
      <alignment horizontal="center" vertical="center" wrapText="1"/>
    </xf>
    <xf numFmtId="0" fontId="41" fillId="0" borderId="0" xfId="0" applyFont="1" applyBorder="1" applyAlignment="1" applyProtection="1">
      <alignment horizontal="center" vertical="center" wrapText="1"/>
    </xf>
    <xf numFmtId="0" fontId="19" fillId="3" borderId="29" xfId="0" applyFont="1" applyFill="1" applyBorder="1" applyAlignment="1" applyProtection="1">
      <alignment horizontal="center" vertical="center"/>
    </xf>
    <xf numFmtId="0" fontId="0" fillId="0" borderId="43" xfId="0" applyBorder="1" applyAlignment="1" applyProtection="1">
      <alignment horizontal="left" vertical="center" wrapText="1"/>
      <protection locked="0"/>
    </xf>
    <xf numFmtId="0" fontId="0" fillId="0" borderId="44" xfId="0" applyBorder="1" applyAlignment="1" applyProtection="1">
      <alignment horizontal="left" vertical="center" wrapText="1"/>
      <protection locked="0"/>
    </xf>
    <xf numFmtId="0" fontId="28" fillId="0" borderId="43" xfId="0" applyFont="1" applyFill="1" applyBorder="1" applyAlignment="1" applyProtection="1">
      <alignment horizontal="left" vertical="center" wrapText="1"/>
    </xf>
    <xf numFmtId="0" fontId="36" fillId="0" borderId="1" xfId="0" applyFont="1" applyBorder="1" applyAlignment="1" applyProtection="1">
      <alignment horizontal="center" vertical="center" wrapText="1"/>
      <protection locked="0"/>
    </xf>
    <xf numFmtId="0" fontId="38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/>
    </xf>
    <xf numFmtId="0" fontId="0" fillId="0" borderId="52" xfId="0" applyBorder="1" applyAlignment="1" applyProtection="1">
      <alignment horizontal="center" vertical="center" wrapText="1"/>
      <protection locked="0"/>
    </xf>
    <xf numFmtId="0" fontId="0" fillId="0" borderId="53" xfId="0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left" vertical="center" wrapText="1"/>
    </xf>
    <xf numFmtId="0" fontId="4" fillId="0" borderId="4" xfId="0" applyFont="1" applyBorder="1" applyAlignment="1" applyProtection="1">
      <alignment horizontal="left" vertical="center" wrapText="1"/>
    </xf>
    <xf numFmtId="0" fontId="11" fillId="3" borderId="31" xfId="0" applyFont="1" applyFill="1" applyBorder="1" applyAlignment="1" applyProtection="1">
      <alignment horizontal="center" vertical="center"/>
    </xf>
    <xf numFmtId="0" fontId="35" fillId="3" borderId="25" xfId="0" applyFont="1" applyFill="1" applyBorder="1" applyAlignment="1" applyProtection="1">
      <alignment horizontal="left" vertical="center" wrapText="1"/>
    </xf>
    <xf numFmtId="0" fontId="35" fillId="3" borderId="26" xfId="0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12"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ont>
        <b/>
        <i val="0"/>
        <color rgb="FFC00000"/>
      </font>
    </dxf>
    <dxf>
      <font>
        <b/>
        <i val="0"/>
        <color rgb="FFFFC000"/>
      </font>
    </dxf>
    <dxf>
      <font>
        <b/>
        <i val="0"/>
        <color rgb="FF0055A0"/>
      </font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theme="0" tint="-0.499984740745262"/>
        </patternFill>
      </fill>
    </dxf>
  </dxfs>
  <tableStyles count="0" defaultTableStyle="TableStyleMedium9" defaultPivotStyle="PivotStyleLight16"/>
  <colors>
    <mruColors>
      <color rgb="FF0055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olidFill>
              <a:srgbClr val="0055A0"/>
            </a:solidFill>
          </c:spPr>
          <c:invertIfNegative val="0"/>
          <c:dLbls>
            <c:numFmt formatCode="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fr-F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Feuil1!$IO$17:$IO$20</c:f>
              <c:strCache>
                <c:ptCount val="4"/>
                <c:pt idx="0">
                  <c:v>S</c:v>
                </c:pt>
                <c:pt idx="1">
                  <c:v>E</c:v>
                </c:pt>
                <c:pt idx="2">
                  <c:v>Q</c:v>
                </c:pt>
                <c:pt idx="3">
                  <c:v>QSE</c:v>
                </c:pt>
              </c:strCache>
            </c:strRef>
          </c:cat>
          <c:val>
            <c:numRef>
              <c:f>Feuil1!$IN$17:$IN$20</c:f>
              <c:numCache>
                <c:formatCode>0.00%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3F-4760-874D-9614D4F3A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867793472"/>
        <c:axId val="-867791296"/>
      </c:barChart>
      <c:catAx>
        <c:axId val="-867793472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 b="1"/>
            </a:pPr>
            <a:endParaRPr lang="fr-FR"/>
          </a:p>
        </c:txPr>
        <c:crossAx val="-867791296"/>
        <c:crosses val="autoZero"/>
        <c:auto val="1"/>
        <c:lblAlgn val="ctr"/>
        <c:lblOffset val="100"/>
        <c:noMultiLvlLbl val="0"/>
      </c:catAx>
      <c:valAx>
        <c:axId val="-867791296"/>
        <c:scaling>
          <c:orientation val="minMax"/>
          <c:max val="1"/>
          <c:min val="0"/>
        </c:scaling>
        <c:delete val="0"/>
        <c:axPos val="t"/>
        <c:majorGridlines/>
        <c:numFmt formatCode="0%" sourceLinked="0"/>
        <c:majorTickMark val="out"/>
        <c:minorTickMark val="none"/>
        <c:tickLblPos val="nextTo"/>
        <c:crossAx val="-867793472"/>
        <c:crosses val="autoZero"/>
        <c:crossBetween val="between"/>
        <c:majorUnit val="0.1"/>
      </c:valAx>
    </c:plotArea>
    <c:plotVisOnly val="1"/>
    <c:dispBlanksAs val="gap"/>
    <c:showDLblsOverMax val="0"/>
  </c:chart>
  <c:printSettings>
    <c:headerFooter/>
    <c:pageMargins b="0.75000000000000566" l="0.70000000000000062" r="0.70000000000000062" t="0.75000000000000566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g"/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28575</xdr:colOff>
      <xdr:row>6</xdr:row>
      <xdr:rowOff>0</xdr:rowOff>
    </xdr:from>
    <xdr:to>
      <xdr:col>6</xdr:col>
      <xdr:colOff>28575</xdr:colOff>
      <xdr:row>6</xdr:row>
      <xdr:rowOff>285750</xdr:rowOff>
    </xdr:to>
    <xdr:pic>
      <xdr:nvPicPr>
        <xdr:cNvPr id="3" name="Picture 20" descr="Logo_Bec_mini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85775" y="1095375"/>
          <a:ext cx="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28575</xdr:colOff>
      <xdr:row>7</xdr:row>
      <xdr:rowOff>0</xdr:rowOff>
    </xdr:from>
    <xdr:to>
      <xdr:col>6</xdr:col>
      <xdr:colOff>28575</xdr:colOff>
      <xdr:row>7</xdr:row>
      <xdr:rowOff>285750</xdr:rowOff>
    </xdr:to>
    <xdr:pic>
      <xdr:nvPicPr>
        <xdr:cNvPr id="8" name="Picture 20" descr="Logo_Bec_mini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14425" y="1085850"/>
          <a:ext cx="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28575</xdr:colOff>
      <xdr:row>8</xdr:row>
      <xdr:rowOff>0</xdr:rowOff>
    </xdr:from>
    <xdr:to>
      <xdr:col>6</xdr:col>
      <xdr:colOff>28575</xdr:colOff>
      <xdr:row>8</xdr:row>
      <xdr:rowOff>285750</xdr:rowOff>
    </xdr:to>
    <xdr:pic>
      <xdr:nvPicPr>
        <xdr:cNvPr id="9" name="Picture 20" descr="Logo_Bec_mini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14425" y="1085850"/>
          <a:ext cx="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28575</xdr:colOff>
      <xdr:row>9</xdr:row>
      <xdr:rowOff>0</xdr:rowOff>
    </xdr:from>
    <xdr:to>
      <xdr:col>6</xdr:col>
      <xdr:colOff>28575</xdr:colOff>
      <xdr:row>9</xdr:row>
      <xdr:rowOff>285750</xdr:rowOff>
    </xdr:to>
    <xdr:pic>
      <xdr:nvPicPr>
        <xdr:cNvPr id="10" name="Picture 20" descr="Logo_Bec_mini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14425" y="1085850"/>
          <a:ext cx="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71438</xdr:colOff>
      <xdr:row>60</xdr:row>
      <xdr:rowOff>50006</xdr:rowOff>
    </xdr:from>
    <xdr:to>
      <xdr:col>25</xdr:col>
      <xdr:colOff>503464</xdr:colOff>
      <xdr:row>62</xdr:row>
      <xdr:rowOff>535781</xdr:rowOff>
    </xdr:to>
    <xdr:graphicFrame macro="">
      <xdr:nvGraphicFramePr>
        <xdr:cNvPr id="15" name="Graphiqu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114300</xdr:colOff>
      <xdr:row>0</xdr:row>
      <xdr:rowOff>9525</xdr:rowOff>
    </xdr:from>
    <xdr:to>
      <xdr:col>5</xdr:col>
      <xdr:colOff>133350</xdr:colOff>
      <xdr:row>3</xdr:row>
      <xdr:rowOff>171450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4836B231-25A5-4BCE-A7A3-0A6B8C5E3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" y="9525"/>
          <a:ext cx="733425" cy="733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O108"/>
  <sheetViews>
    <sheetView tabSelected="1" view="pageBreakPreview" zoomScale="80" zoomScaleNormal="80" zoomScaleSheetLayoutView="80" workbookViewId="0">
      <selection activeCell="R17" sqref="R17:Z17"/>
    </sheetView>
  </sheetViews>
  <sheetFormatPr baseColWidth="10" defaultColWidth="11.44140625" defaultRowHeight="28.8" x14ac:dyDescent="0.55000000000000004"/>
  <cols>
    <col min="1" max="1" width="5.88671875" style="2" customWidth="1"/>
    <col min="2" max="2" width="3.6640625" style="2" customWidth="1"/>
    <col min="3" max="4" width="2.88671875" style="2" customWidth="1"/>
    <col min="5" max="5" width="7.44140625" style="2" customWidth="1"/>
    <col min="6" max="6" width="6" style="2" customWidth="1"/>
    <col min="7" max="7" width="6.33203125" style="2" customWidth="1"/>
    <col min="8" max="8" width="7.44140625" style="2" customWidth="1"/>
    <col min="9" max="9" width="6" style="2" customWidth="1"/>
    <col min="10" max="11" width="6.33203125" style="2" customWidth="1"/>
    <col min="12" max="12" width="10.5546875" style="2" customWidth="1"/>
    <col min="13" max="17" width="5.5546875" style="2" customWidth="1"/>
    <col min="18" max="18" width="8.88671875" style="2" customWidth="1"/>
    <col min="19" max="19" width="4.33203125" style="2" customWidth="1"/>
    <col min="20" max="20" width="5.5546875" style="2" customWidth="1"/>
    <col min="21" max="21" width="13.33203125" style="2" customWidth="1"/>
    <col min="22" max="22" width="15.88671875" style="2" customWidth="1"/>
    <col min="23" max="23" width="13.33203125" style="2" customWidth="1"/>
    <col min="24" max="24" width="5.33203125" style="2" customWidth="1"/>
    <col min="25" max="25" width="10.33203125" style="2" customWidth="1"/>
    <col min="26" max="26" width="10.88671875" style="2" customWidth="1"/>
    <col min="27" max="27" width="3.6640625" style="2" customWidth="1"/>
    <col min="28" max="28" width="11.44140625" style="27" customWidth="1"/>
    <col min="29" max="237" width="11.44140625" style="2" customWidth="1"/>
    <col min="238" max="244" width="11.44140625" style="2"/>
    <col min="245" max="245" width="12.33203125" style="2" bestFit="1" customWidth="1"/>
    <col min="246" max="248" width="11.44140625" style="2"/>
    <col min="249" max="249" width="20.88671875" style="2" customWidth="1"/>
    <col min="250" max="16384" width="11.44140625" style="2"/>
  </cols>
  <sheetData>
    <row r="1" spans="2:242" s="1" customFormat="1" ht="15" customHeight="1" x14ac:dyDescent="0.3">
      <c r="B1" s="130"/>
      <c r="C1" s="131"/>
      <c r="D1" s="131"/>
      <c r="E1" s="131"/>
      <c r="F1" s="131"/>
      <c r="G1" s="131"/>
      <c r="H1" s="118" t="s">
        <v>22</v>
      </c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24" t="s">
        <v>86</v>
      </c>
      <c r="Y1" s="124"/>
      <c r="Z1" s="125"/>
      <c r="AB1" s="26"/>
    </row>
    <row r="2" spans="2:242" s="1" customFormat="1" ht="15" customHeight="1" x14ac:dyDescent="0.3">
      <c r="B2" s="132"/>
      <c r="C2" s="133"/>
      <c r="D2" s="133"/>
      <c r="E2" s="133"/>
      <c r="F2" s="133"/>
      <c r="G2" s="133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26" t="s">
        <v>0</v>
      </c>
      <c r="Y2" s="126"/>
      <c r="Z2" s="63"/>
      <c r="AB2" s="26"/>
    </row>
    <row r="3" spans="2:242" s="1" customFormat="1" ht="15" customHeight="1" x14ac:dyDescent="0.3">
      <c r="B3" s="132"/>
      <c r="C3" s="133"/>
      <c r="D3" s="133"/>
      <c r="E3" s="133"/>
      <c r="F3" s="133"/>
      <c r="G3" s="133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26" t="s">
        <v>68</v>
      </c>
      <c r="Y3" s="126"/>
      <c r="Z3" s="62"/>
      <c r="AB3" s="26"/>
    </row>
    <row r="4" spans="2:242" s="1" customFormat="1" ht="15" customHeight="1" x14ac:dyDescent="0.3">
      <c r="B4" s="132"/>
      <c r="C4" s="133"/>
      <c r="D4" s="133"/>
      <c r="E4" s="133"/>
      <c r="F4" s="133"/>
      <c r="G4" s="133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26" t="s">
        <v>1</v>
      </c>
      <c r="Y4" s="126"/>
      <c r="Z4" s="63" t="s">
        <v>7</v>
      </c>
      <c r="AB4" s="26"/>
    </row>
    <row r="5" spans="2:242" s="1" customFormat="1" ht="17.25" customHeight="1" thickBot="1" x14ac:dyDescent="0.35">
      <c r="B5" s="134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5"/>
      <c r="N5" s="135"/>
      <c r="O5" s="135"/>
      <c r="P5" s="135"/>
      <c r="Q5" s="135"/>
      <c r="R5" s="135"/>
      <c r="S5" s="135"/>
      <c r="T5" s="135"/>
      <c r="U5" s="135"/>
      <c r="V5" s="135"/>
      <c r="W5" s="135"/>
      <c r="X5" s="135"/>
      <c r="Y5" s="135"/>
      <c r="Z5" s="136"/>
      <c r="AB5" s="26"/>
    </row>
    <row r="6" spans="2:242" ht="3.75" customHeight="1" x14ac:dyDescent="0.55000000000000004">
      <c r="B6" s="50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2"/>
    </row>
    <row r="7" spans="2:242" s="1" customFormat="1" ht="32.25" customHeight="1" x14ac:dyDescent="0.3">
      <c r="B7" s="137" t="s">
        <v>2</v>
      </c>
      <c r="C7" s="127"/>
      <c r="D7" s="127"/>
      <c r="E7" s="127"/>
      <c r="F7" s="127"/>
      <c r="G7" s="120"/>
      <c r="H7" s="121"/>
      <c r="I7" s="121"/>
      <c r="J7" s="121"/>
      <c r="K7" s="121"/>
      <c r="L7" s="121"/>
      <c r="M7" s="121"/>
      <c r="N7" s="128" t="s">
        <v>83</v>
      </c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9"/>
      <c r="AA7" s="4"/>
      <c r="AB7" s="26"/>
    </row>
    <row r="8" spans="2:242" s="1" customFormat="1" ht="32.25" customHeight="1" x14ac:dyDescent="0.3">
      <c r="B8" s="137" t="s">
        <v>3</v>
      </c>
      <c r="C8" s="127"/>
      <c r="D8" s="127"/>
      <c r="E8" s="127"/>
      <c r="F8" s="127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41"/>
      <c r="AB8" s="26"/>
    </row>
    <row r="9" spans="2:242" s="1" customFormat="1" ht="32.25" customHeight="1" x14ac:dyDescent="0.3">
      <c r="B9" s="137" t="s">
        <v>4</v>
      </c>
      <c r="C9" s="127"/>
      <c r="D9" s="127"/>
      <c r="E9" s="127"/>
      <c r="F9" s="127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41"/>
      <c r="AB9" s="26"/>
    </row>
    <row r="10" spans="2:242" s="1" customFormat="1" ht="32.25" customHeight="1" x14ac:dyDescent="0.3">
      <c r="B10" s="138" t="s">
        <v>67</v>
      </c>
      <c r="C10" s="139"/>
      <c r="D10" s="139"/>
      <c r="E10" s="139"/>
      <c r="F10" s="140"/>
      <c r="G10" s="121"/>
      <c r="H10" s="121"/>
      <c r="I10" s="121"/>
      <c r="J10" s="121"/>
      <c r="K10" s="121"/>
      <c r="L10" s="121"/>
      <c r="M10" s="121"/>
      <c r="N10" s="127" t="s">
        <v>6</v>
      </c>
      <c r="O10" s="127"/>
      <c r="P10" s="127"/>
      <c r="Q10" s="127"/>
      <c r="R10" s="127"/>
      <c r="S10" s="122"/>
      <c r="T10" s="122"/>
      <c r="U10" s="122"/>
      <c r="V10" s="122"/>
      <c r="W10" s="122"/>
      <c r="X10" s="122"/>
      <c r="Y10" s="122"/>
      <c r="Z10" s="123"/>
    </row>
    <row r="11" spans="2:242" s="1" customFormat="1" ht="5.25" customHeight="1" x14ac:dyDescent="0.3">
      <c r="B11" s="53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54"/>
      <c r="AA11" s="5"/>
      <c r="AB11" s="26"/>
    </row>
    <row r="12" spans="2:242" s="1" customFormat="1" ht="18" customHeight="1" x14ac:dyDescent="0.3">
      <c r="B12" s="202" t="s">
        <v>57</v>
      </c>
      <c r="C12" s="203"/>
      <c r="D12" s="203"/>
      <c r="E12" s="203"/>
      <c r="F12" s="203"/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03"/>
      <c r="R12" s="203"/>
      <c r="S12" s="203"/>
      <c r="T12" s="203"/>
      <c r="U12" s="203"/>
      <c r="V12" s="203"/>
      <c r="W12" s="203"/>
      <c r="X12" s="203"/>
      <c r="Y12" s="203"/>
      <c r="Z12" s="204"/>
      <c r="AA12" s="5"/>
      <c r="AB12" s="26"/>
    </row>
    <row r="13" spans="2:242" s="1" customFormat="1" ht="30.75" customHeight="1" x14ac:dyDescent="0.3">
      <c r="B13" s="208"/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6"/>
      <c r="AA13" s="5"/>
      <c r="AB13" s="26"/>
    </row>
    <row r="14" spans="2:242" s="6" customFormat="1" ht="19.5" customHeight="1" x14ac:dyDescent="0.3">
      <c r="B14" s="55"/>
      <c r="C14" s="220" t="s">
        <v>8</v>
      </c>
      <c r="D14" s="220"/>
      <c r="E14" s="221" t="s">
        <v>9</v>
      </c>
      <c r="F14" s="221"/>
      <c r="G14" s="221"/>
      <c r="H14" s="221"/>
      <c r="K14" s="75"/>
      <c r="L14" s="222" t="s">
        <v>69</v>
      </c>
      <c r="M14" s="222"/>
      <c r="N14" s="222"/>
      <c r="O14" s="222"/>
      <c r="P14" s="76"/>
      <c r="Q14" s="216" t="s">
        <v>70</v>
      </c>
      <c r="R14" s="216"/>
      <c r="S14" s="216"/>
      <c r="T14" s="77"/>
      <c r="U14" s="217" t="s">
        <v>71</v>
      </c>
      <c r="V14" s="217"/>
      <c r="W14" s="217"/>
      <c r="X14" s="78"/>
      <c r="Y14" s="218" t="s">
        <v>72</v>
      </c>
      <c r="Z14" s="219"/>
      <c r="ES14" s="1"/>
      <c r="ET14" s="1"/>
      <c r="EU14" s="1"/>
      <c r="EV14" s="1"/>
      <c r="EW14" s="2"/>
      <c r="EX14" s="2"/>
    </row>
    <row r="15" spans="2:242" ht="5.25" customHeight="1" thickBot="1" x14ac:dyDescent="0.6">
      <c r="B15" s="5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10"/>
      <c r="ES15" s="1"/>
      <c r="ET15" s="1"/>
      <c r="EU15" s="1"/>
      <c r="EV15" s="1"/>
    </row>
    <row r="16" spans="2:242" ht="29.4" thickBot="1" x14ac:dyDescent="0.6">
      <c r="B16" s="142" t="s">
        <v>78</v>
      </c>
      <c r="C16" s="143"/>
      <c r="D16" s="143"/>
      <c r="E16" s="143"/>
      <c r="F16" s="143"/>
      <c r="G16" s="143"/>
      <c r="H16" s="143"/>
      <c r="I16" s="143"/>
      <c r="J16" s="143"/>
      <c r="K16" s="143"/>
      <c r="L16" s="143"/>
      <c r="M16" s="70" t="s">
        <v>8</v>
      </c>
      <c r="N16" s="71"/>
      <c r="O16" s="72"/>
      <c r="P16" s="73"/>
      <c r="Q16" s="74"/>
      <c r="R16" s="143" t="s">
        <v>5</v>
      </c>
      <c r="S16" s="143"/>
      <c r="T16" s="143"/>
      <c r="U16" s="143"/>
      <c r="V16" s="143"/>
      <c r="W16" s="143"/>
      <c r="X16" s="143"/>
      <c r="Y16" s="143"/>
      <c r="Z16" s="223"/>
      <c r="ID16" s="9" t="s">
        <v>73</v>
      </c>
      <c r="IE16" s="9" t="s">
        <v>74</v>
      </c>
      <c r="IF16" s="9" t="s">
        <v>75</v>
      </c>
      <c r="IG16" s="9" t="s">
        <v>77</v>
      </c>
      <c r="IH16" s="9" t="s">
        <v>76</v>
      </c>
    </row>
    <row r="17" spans="2:249" ht="44.25" customHeight="1" x14ac:dyDescent="0.55000000000000004">
      <c r="B17" s="144" t="s">
        <v>33</v>
      </c>
      <c r="C17" s="226" t="s">
        <v>35</v>
      </c>
      <c r="D17" s="226"/>
      <c r="E17" s="226"/>
      <c r="F17" s="226"/>
      <c r="G17" s="226"/>
      <c r="H17" s="226"/>
      <c r="I17" s="226"/>
      <c r="J17" s="226"/>
      <c r="K17" s="226"/>
      <c r="L17" s="226"/>
      <c r="M17" s="68"/>
      <c r="N17" s="69"/>
      <c r="O17" s="69"/>
      <c r="P17" s="69"/>
      <c r="Q17" s="69"/>
      <c r="R17" s="224"/>
      <c r="S17" s="224"/>
      <c r="T17" s="224"/>
      <c r="U17" s="224"/>
      <c r="V17" s="224"/>
      <c r="W17" s="224"/>
      <c r="X17" s="224"/>
      <c r="Y17" s="224"/>
      <c r="Z17" s="225"/>
      <c r="AB17" s="27" t="str">
        <f>IF(COUNTA(M17:Q17)&gt;1,"!!Une seule case à cocher SVP!!","")</f>
        <v/>
      </c>
      <c r="ID17" s="17">
        <f>COUNTA(M17,M18,M19,M20,M21,M22,M23,M25,M26,M27,M28,M29,M30,M31,M32,M33,M34,M35,M36)</f>
        <v>0</v>
      </c>
      <c r="IE17" s="17">
        <f>COUNTA(N17,N18,N19,N20,N21,N22,N23,N25,N26,N27,N28,N29,N30,N31,N32,N33,N34,N35,N36)</f>
        <v>0</v>
      </c>
      <c r="IF17" s="17">
        <f t="shared" ref="IF17:IG17" si="0">COUNTA(O17,O18,O19,O20,O21,O22,O23,O25,O26,O27,O28,O29,O30,O31,O32,O33,O34,O35,O36)</f>
        <v>0</v>
      </c>
      <c r="IG17" s="17">
        <f t="shared" si="0"/>
        <v>0</v>
      </c>
      <c r="IH17" s="17">
        <f>COUNTA(Q17,Q18,Q19,Q20,Q21,Q22,Q23,Q25,Q26,Q27,Q28,Q29,Q30,Q31,Q32,Q33,Q34,Q35,Q36)</f>
        <v>0</v>
      </c>
      <c r="IJ17" s="17">
        <f>1900-ID17</f>
        <v>1900</v>
      </c>
      <c r="IK17" s="17">
        <f>(IE17*25)+(IF17*50)+(IG17*75)+(IH17*100)</f>
        <v>0</v>
      </c>
      <c r="IL17" s="17">
        <f>COUNTA(N17:Q23,N25:Q36)</f>
        <v>0</v>
      </c>
      <c r="IM17" s="17">
        <f>IL17*100</f>
        <v>0</v>
      </c>
      <c r="IN17" s="20" t="e">
        <f>IK17/IM17</f>
        <v>#DIV/0!</v>
      </c>
      <c r="IO17" s="17" t="s">
        <v>18</v>
      </c>
    </row>
    <row r="18" spans="2:249" ht="53.25" customHeight="1" x14ac:dyDescent="0.55000000000000004">
      <c r="B18" s="144"/>
      <c r="C18" s="158" t="s">
        <v>39</v>
      </c>
      <c r="D18" s="159"/>
      <c r="E18" s="159"/>
      <c r="F18" s="159"/>
      <c r="G18" s="159"/>
      <c r="H18" s="159"/>
      <c r="I18" s="159"/>
      <c r="J18" s="159"/>
      <c r="K18" s="159"/>
      <c r="L18" s="159"/>
      <c r="M18" s="57"/>
      <c r="N18" s="29"/>
      <c r="O18" s="29"/>
      <c r="P18" s="29"/>
      <c r="Q18" s="29"/>
      <c r="R18" s="162"/>
      <c r="S18" s="162"/>
      <c r="T18" s="162"/>
      <c r="U18" s="162"/>
      <c r="V18" s="162"/>
      <c r="W18" s="162"/>
      <c r="X18" s="162"/>
      <c r="Y18" s="162"/>
      <c r="Z18" s="163"/>
      <c r="AB18" s="27" t="str">
        <f t="shared" ref="AB18:AB59" si="1">IF(COUNTA(M18:Q18)&gt;1,"!!Une seule case à cocher SVP!!","")</f>
        <v/>
      </c>
      <c r="ID18" s="16">
        <f xml:space="preserve"> COUNTA(M41,M42,M43,M45,M46,M47,M48,M49,M50,M51,M52)</f>
        <v>0</v>
      </c>
      <c r="IE18" s="16">
        <f xml:space="preserve"> COUNTA(N41,N42,N43,N45,N46,N47,N48,N49,N50,N51,N52)</f>
        <v>0</v>
      </c>
      <c r="IF18" s="16">
        <f t="shared" ref="IF18:IG18" si="2" xml:space="preserve"> COUNTA(O41,O42,O43,O45,O46,O47,O48,O49,O50,O51,O52)</f>
        <v>0</v>
      </c>
      <c r="IG18" s="16">
        <f t="shared" si="2"/>
        <v>0</v>
      </c>
      <c r="IH18" s="16">
        <f xml:space="preserve"> COUNTA(Q41,Q42,Q43,Q45,Q46,Q47,Q48,Q49,Q50,Q51,Q52)</f>
        <v>0</v>
      </c>
      <c r="IJ18" s="16">
        <f>1100-ID18</f>
        <v>1100</v>
      </c>
      <c r="IK18" s="16">
        <f t="shared" ref="IK18:IK20" si="3">(IE18*25)+(IF18*50)+(IG18*75)+(IH18*100)</f>
        <v>0</v>
      </c>
      <c r="IL18" s="16">
        <f xml:space="preserve"> COUNTA(N41:Q43,N45:Q52)</f>
        <v>0</v>
      </c>
      <c r="IM18" s="16">
        <f>IL18*100</f>
        <v>0</v>
      </c>
      <c r="IN18" s="21" t="e">
        <f>IK18/IM18</f>
        <v>#DIV/0!</v>
      </c>
      <c r="IO18" s="36" t="s">
        <v>19</v>
      </c>
    </row>
    <row r="19" spans="2:249" ht="40.5" customHeight="1" x14ac:dyDescent="0.55000000000000004">
      <c r="B19" s="144"/>
      <c r="C19" s="158" t="s">
        <v>16</v>
      </c>
      <c r="D19" s="159"/>
      <c r="E19" s="159"/>
      <c r="F19" s="159"/>
      <c r="G19" s="159"/>
      <c r="H19" s="159"/>
      <c r="I19" s="159"/>
      <c r="J19" s="159"/>
      <c r="K19" s="159"/>
      <c r="L19" s="159"/>
      <c r="M19" s="57"/>
      <c r="N19" s="29"/>
      <c r="O19" s="29"/>
      <c r="P19" s="29"/>
      <c r="Q19" s="29"/>
      <c r="R19" s="162"/>
      <c r="S19" s="162"/>
      <c r="T19" s="162"/>
      <c r="U19" s="162"/>
      <c r="V19" s="162"/>
      <c r="W19" s="162"/>
      <c r="X19" s="162"/>
      <c r="Y19" s="162"/>
      <c r="Z19" s="163"/>
      <c r="AB19" s="27" t="str">
        <f t="shared" si="1"/>
        <v/>
      </c>
      <c r="ID19" s="31">
        <f>COUNTA(M37,M38,M39,M40)</f>
        <v>0</v>
      </c>
      <c r="IE19" s="31">
        <f>COUNTA(N37,N38,N39,N40)</f>
        <v>0</v>
      </c>
      <c r="IF19" s="31">
        <f t="shared" ref="IF19:IG19" si="4">COUNTA(O37,O38,O39,O40)</f>
        <v>0</v>
      </c>
      <c r="IG19" s="31">
        <f t="shared" si="4"/>
        <v>0</v>
      </c>
      <c r="IH19" s="31">
        <f>COUNTA(Q37,Q38,Q39,Q40)</f>
        <v>0</v>
      </c>
      <c r="IJ19" s="31">
        <f>400-ID19</f>
        <v>400</v>
      </c>
      <c r="IK19" s="31">
        <f t="shared" si="3"/>
        <v>0</v>
      </c>
      <c r="IL19" s="31">
        <f>COUNTA(N37:Q40)</f>
        <v>0</v>
      </c>
      <c r="IM19" s="31">
        <f>IL19*100</f>
        <v>0</v>
      </c>
      <c r="IN19" s="32" t="e">
        <f>IK19/IM19</f>
        <v>#DIV/0!</v>
      </c>
      <c r="IO19" s="31" t="s">
        <v>20</v>
      </c>
    </row>
    <row r="20" spans="2:249" ht="49.5" customHeight="1" x14ac:dyDescent="0.55000000000000004">
      <c r="B20" s="144"/>
      <c r="C20" s="158" t="s">
        <v>36</v>
      </c>
      <c r="D20" s="159"/>
      <c r="E20" s="159"/>
      <c r="F20" s="159"/>
      <c r="G20" s="159"/>
      <c r="H20" s="159"/>
      <c r="I20" s="159"/>
      <c r="J20" s="159"/>
      <c r="K20" s="159"/>
      <c r="L20" s="159"/>
      <c r="M20" s="57"/>
      <c r="N20" s="29"/>
      <c r="O20" s="29"/>
      <c r="P20" s="29"/>
      <c r="Q20" s="29"/>
      <c r="R20" s="162"/>
      <c r="S20" s="162"/>
      <c r="T20" s="162"/>
      <c r="U20" s="162"/>
      <c r="V20" s="162"/>
      <c r="W20" s="162"/>
      <c r="X20" s="162"/>
      <c r="Y20" s="162"/>
      <c r="Z20" s="163"/>
      <c r="AB20" s="27" t="str">
        <f t="shared" si="1"/>
        <v/>
      </c>
      <c r="ID20" s="34">
        <f>COUNTA(M53,M54,M55,M56,M57,M58,M59)</f>
        <v>0</v>
      </c>
      <c r="IE20" s="34">
        <f>COUNTA(N53,N54,N55,N56,N57,N58,N59)</f>
        <v>0</v>
      </c>
      <c r="IF20" s="34">
        <f>COUNTA(O53,O54,O55,O56,O57,O58,O59)</f>
        <v>0</v>
      </c>
      <c r="IG20" s="34">
        <f>COUNTA(P53,P54,P55,P56,P57,P58,P59)</f>
        <v>0</v>
      </c>
      <c r="IH20" s="34">
        <f>COUNTA(Q53,Q54,Q55,Q56,Q57,Q58,Q59)</f>
        <v>0</v>
      </c>
      <c r="IJ20" s="34">
        <f>700-ID20</f>
        <v>700</v>
      </c>
      <c r="IK20" s="34">
        <f t="shared" si="3"/>
        <v>0</v>
      </c>
      <c r="IL20" s="34">
        <f>COUNTA(N53:Q56,N57:Q59)</f>
        <v>0</v>
      </c>
      <c r="IM20" s="34">
        <f>IL20*100</f>
        <v>0</v>
      </c>
      <c r="IN20" s="35" t="e">
        <f>IK20/IM20</f>
        <v>#DIV/0!</v>
      </c>
      <c r="IO20" s="34" t="s">
        <v>21</v>
      </c>
    </row>
    <row r="21" spans="2:249" ht="63" customHeight="1" x14ac:dyDescent="0.55000000000000004">
      <c r="B21" s="144"/>
      <c r="C21" s="158" t="s">
        <v>37</v>
      </c>
      <c r="D21" s="159"/>
      <c r="E21" s="159"/>
      <c r="F21" s="159"/>
      <c r="G21" s="159"/>
      <c r="H21" s="159"/>
      <c r="I21" s="159"/>
      <c r="J21" s="159"/>
      <c r="K21" s="159"/>
      <c r="L21" s="159"/>
      <c r="M21" s="57"/>
      <c r="N21" s="29"/>
      <c r="O21" s="29"/>
      <c r="P21" s="29"/>
      <c r="Q21" s="29"/>
      <c r="R21" s="162"/>
      <c r="S21" s="162"/>
      <c r="T21" s="162"/>
      <c r="U21" s="162"/>
      <c r="V21" s="162"/>
      <c r="W21" s="162"/>
      <c r="X21" s="162"/>
      <c r="Y21" s="162"/>
      <c r="Z21" s="163"/>
      <c r="AB21" s="27" t="str">
        <f t="shared" si="1"/>
        <v/>
      </c>
    </row>
    <row r="22" spans="2:249" ht="56.25" customHeight="1" x14ac:dyDescent="0.55000000000000004">
      <c r="B22" s="144"/>
      <c r="C22" s="158" t="s">
        <v>53</v>
      </c>
      <c r="D22" s="159"/>
      <c r="E22" s="159"/>
      <c r="F22" s="159"/>
      <c r="G22" s="159"/>
      <c r="H22" s="159"/>
      <c r="I22" s="159"/>
      <c r="J22" s="159"/>
      <c r="K22" s="159"/>
      <c r="L22" s="159"/>
      <c r="M22" s="57"/>
      <c r="N22" s="29"/>
      <c r="O22" s="29"/>
      <c r="P22" s="29"/>
      <c r="Q22" s="29"/>
      <c r="R22" s="162"/>
      <c r="S22" s="162"/>
      <c r="T22" s="162"/>
      <c r="U22" s="162"/>
      <c r="V22" s="162"/>
      <c r="W22" s="162"/>
      <c r="X22" s="162"/>
      <c r="Y22" s="162"/>
      <c r="Z22" s="163"/>
      <c r="AB22" s="27" t="str">
        <f t="shared" si="1"/>
        <v/>
      </c>
      <c r="ID22" s="18"/>
      <c r="IE22" s="18"/>
      <c r="IF22" s="18"/>
      <c r="IG22" s="18"/>
      <c r="IH22" s="18"/>
      <c r="II22" s="11"/>
      <c r="IJ22" s="18"/>
      <c r="IK22" s="18"/>
      <c r="IL22" s="18"/>
      <c r="IM22" s="18"/>
      <c r="IN22" s="33"/>
      <c r="IO22" s="18"/>
    </row>
    <row r="23" spans="2:249" ht="70.5" customHeight="1" thickBot="1" x14ac:dyDescent="0.6">
      <c r="B23" s="144"/>
      <c r="C23" s="160" t="s">
        <v>54</v>
      </c>
      <c r="D23" s="161"/>
      <c r="E23" s="161"/>
      <c r="F23" s="161"/>
      <c r="G23" s="161"/>
      <c r="H23" s="161"/>
      <c r="I23" s="161"/>
      <c r="J23" s="161"/>
      <c r="K23" s="161"/>
      <c r="L23" s="161"/>
      <c r="M23" s="58"/>
      <c r="N23" s="30"/>
      <c r="O23" s="30"/>
      <c r="P23" s="30"/>
      <c r="Q23" s="30"/>
      <c r="R23" s="164"/>
      <c r="S23" s="164"/>
      <c r="T23" s="164"/>
      <c r="U23" s="164"/>
      <c r="V23" s="164"/>
      <c r="W23" s="164"/>
      <c r="X23" s="164"/>
      <c r="Y23" s="164"/>
      <c r="Z23" s="165"/>
      <c r="AB23" s="27" t="str">
        <f t="shared" si="1"/>
        <v/>
      </c>
      <c r="II23" s="19"/>
    </row>
    <row r="24" spans="2:249" ht="19.5" customHeight="1" x14ac:dyDescent="0.55000000000000004">
      <c r="B24" s="207" t="s">
        <v>34</v>
      </c>
      <c r="C24" s="145" t="s">
        <v>32</v>
      </c>
      <c r="D24" s="145"/>
      <c r="E24" s="145"/>
      <c r="F24" s="145"/>
      <c r="G24" s="145"/>
      <c r="H24" s="145"/>
      <c r="I24" s="145"/>
      <c r="J24" s="145"/>
      <c r="K24" s="145"/>
      <c r="L24" s="145"/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6"/>
      <c r="AA24" s="27" t="str">
        <f t="shared" ref="AA24" si="5">IF(COUNTA(L24:R24)&gt;1,"!!Une seule case à cocher SVP!!","")</f>
        <v/>
      </c>
      <c r="AB24" s="27" t="str">
        <f t="shared" si="1"/>
        <v/>
      </c>
    </row>
    <row r="25" spans="2:249" ht="77.25" customHeight="1" x14ac:dyDescent="0.55000000000000004">
      <c r="B25" s="191"/>
      <c r="C25" s="166" t="s">
        <v>38</v>
      </c>
      <c r="D25" s="95"/>
      <c r="E25" s="95"/>
      <c r="F25" s="95"/>
      <c r="G25" s="95"/>
      <c r="H25" s="95"/>
      <c r="I25" s="95"/>
      <c r="J25" s="95"/>
      <c r="K25" s="95"/>
      <c r="L25" s="95"/>
      <c r="M25" s="59"/>
      <c r="N25" s="48"/>
      <c r="O25" s="48"/>
      <c r="P25" s="48"/>
      <c r="Q25" s="48"/>
      <c r="R25" s="92"/>
      <c r="S25" s="92"/>
      <c r="T25" s="92"/>
      <c r="U25" s="92"/>
      <c r="V25" s="92"/>
      <c r="W25" s="92"/>
      <c r="X25" s="92"/>
      <c r="Y25" s="92"/>
      <c r="Z25" s="93"/>
      <c r="AB25" s="27" t="str">
        <f t="shared" si="1"/>
        <v/>
      </c>
      <c r="II25" s="19"/>
    </row>
    <row r="26" spans="2:249" ht="27" customHeight="1" x14ac:dyDescent="0.55000000000000004">
      <c r="B26" s="191"/>
      <c r="C26" s="94" t="s">
        <v>17</v>
      </c>
      <c r="D26" s="95"/>
      <c r="E26" s="95"/>
      <c r="F26" s="95"/>
      <c r="G26" s="95"/>
      <c r="H26" s="95"/>
      <c r="I26" s="95"/>
      <c r="J26" s="95"/>
      <c r="K26" s="95"/>
      <c r="L26" s="95"/>
      <c r="M26" s="59"/>
      <c r="N26" s="48"/>
      <c r="O26" s="48"/>
      <c r="P26" s="48"/>
      <c r="Q26" s="48"/>
      <c r="R26" s="92"/>
      <c r="S26" s="92"/>
      <c r="T26" s="92"/>
      <c r="U26" s="92"/>
      <c r="V26" s="92"/>
      <c r="W26" s="92"/>
      <c r="X26" s="92"/>
      <c r="Y26" s="92"/>
      <c r="Z26" s="93"/>
      <c r="AB26" s="27" t="str">
        <f t="shared" si="1"/>
        <v/>
      </c>
      <c r="II26" s="19"/>
    </row>
    <row r="27" spans="2:249" ht="27" customHeight="1" x14ac:dyDescent="0.55000000000000004">
      <c r="B27" s="191"/>
      <c r="C27" s="110" t="s">
        <v>27</v>
      </c>
      <c r="D27" s="111"/>
      <c r="E27" s="111"/>
      <c r="F27" s="111"/>
      <c r="G27" s="111"/>
      <c r="H27" s="111"/>
      <c r="I27" s="111"/>
      <c r="J27" s="111"/>
      <c r="K27" s="111"/>
      <c r="L27" s="111"/>
      <c r="M27" s="59"/>
      <c r="N27" s="48"/>
      <c r="O27" s="48"/>
      <c r="P27" s="48"/>
      <c r="Q27" s="48"/>
      <c r="R27" s="92"/>
      <c r="S27" s="92"/>
      <c r="T27" s="92"/>
      <c r="U27" s="92"/>
      <c r="V27" s="92"/>
      <c r="W27" s="92"/>
      <c r="X27" s="92"/>
      <c r="Y27" s="92"/>
      <c r="Z27" s="93"/>
      <c r="AB27" s="27" t="str">
        <f t="shared" si="1"/>
        <v/>
      </c>
      <c r="II27" s="19"/>
    </row>
    <row r="28" spans="2:249" ht="27" customHeight="1" x14ac:dyDescent="0.55000000000000004">
      <c r="B28" s="191"/>
      <c r="C28" s="110" t="s">
        <v>29</v>
      </c>
      <c r="D28" s="111"/>
      <c r="E28" s="111"/>
      <c r="F28" s="111"/>
      <c r="G28" s="111"/>
      <c r="H28" s="111"/>
      <c r="I28" s="111"/>
      <c r="J28" s="111"/>
      <c r="K28" s="111"/>
      <c r="L28" s="111"/>
      <c r="M28" s="59"/>
      <c r="N28" s="48"/>
      <c r="O28" s="48"/>
      <c r="P28" s="48"/>
      <c r="Q28" s="48"/>
      <c r="R28" s="92"/>
      <c r="S28" s="92"/>
      <c r="T28" s="92"/>
      <c r="U28" s="92"/>
      <c r="V28" s="92"/>
      <c r="W28" s="92"/>
      <c r="X28" s="92"/>
      <c r="Y28" s="92"/>
      <c r="Z28" s="93"/>
      <c r="AB28" s="27" t="str">
        <f t="shared" si="1"/>
        <v/>
      </c>
      <c r="II28" s="19"/>
    </row>
    <row r="29" spans="2:249" ht="27" customHeight="1" x14ac:dyDescent="0.55000000000000004">
      <c r="B29" s="191"/>
      <c r="C29" s="110" t="s">
        <v>26</v>
      </c>
      <c r="D29" s="111"/>
      <c r="E29" s="111"/>
      <c r="F29" s="111"/>
      <c r="G29" s="111"/>
      <c r="H29" s="111"/>
      <c r="I29" s="111"/>
      <c r="J29" s="111"/>
      <c r="K29" s="111"/>
      <c r="L29" s="111"/>
      <c r="M29" s="59"/>
      <c r="N29" s="48"/>
      <c r="O29" s="48"/>
      <c r="P29" s="48"/>
      <c r="Q29" s="48"/>
      <c r="R29" s="92"/>
      <c r="S29" s="92"/>
      <c r="T29" s="92"/>
      <c r="U29" s="92"/>
      <c r="V29" s="92"/>
      <c r="W29" s="92"/>
      <c r="X29" s="92"/>
      <c r="Y29" s="92"/>
      <c r="Z29" s="93"/>
      <c r="AB29" s="27" t="str">
        <f t="shared" si="1"/>
        <v/>
      </c>
      <c r="II29" s="19"/>
    </row>
    <row r="30" spans="2:249" ht="27" customHeight="1" x14ac:dyDescent="0.55000000000000004">
      <c r="B30" s="191"/>
      <c r="C30" s="110" t="s">
        <v>23</v>
      </c>
      <c r="D30" s="111"/>
      <c r="E30" s="111"/>
      <c r="F30" s="111"/>
      <c r="G30" s="111"/>
      <c r="H30" s="111"/>
      <c r="I30" s="111"/>
      <c r="J30" s="111"/>
      <c r="K30" s="111"/>
      <c r="L30" s="111"/>
      <c r="M30" s="59"/>
      <c r="N30" s="48"/>
      <c r="O30" s="48"/>
      <c r="P30" s="48"/>
      <c r="Q30" s="48"/>
      <c r="R30" s="92"/>
      <c r="S30" s="92"/>
      <c r="T30" s="92"/>
      <c r="U30" s="92"/>
      <c r="V30" s="92"/>
      <c r="W30" s="92"/>
      <c r="X30" s="92"/>
      <c r="Y30" s="92"/>
      <c r="Z30" s="93"/>
      <c r="AB30" s="27" t="str">
        <f t="shared" si="1"/>
        <v/>
      </c>
      <c r="II30" s="19"/>
    </row>
    <row r="31" spans="2:249" ht="27" customHeight="1" x14ac:dyDescent="0.55000000000000004">
      <c r="B31" s="191"/>
      <c r="C31" s="94" t="s">
        <v>31</v>
      </c>
      <c r="D31" s="95"/>
      <c r="E31" s="95"/>
      <c r="F31" s="95"/>
      <c r="G31" s="95"/>
      <c r="H31" s="95"/>
      <c r="I31" s="95"/>
      <c r="J31" s="95"/>
      <c r="K31" s="95"/>
      <c r="L31" s="95"/>
      <c r="M31" s="59"/>
      <c r="N31" s="48"/>
      <c r="O31" s="48"/>
      <c r="P31" s="48"/>
      <c r="Q31" s="48"/>
      <c r="R31" s="92"/>
      <c r="S31" s="92"/>
      <c r="T31" s="92"/>
      <c r="U31" s="92"/>
      <c r="V31" s="92"/>
      <c r="W31" s="92"/>
      <c r="X31" s="92"/>
      <c r="Y31" s="92"/>
      <c r="Z31" s="93"/>
      <c r="AB31" s="27" t="str">
        <f t="shared" si="1"/>
        <v/>
      </c>
      <c r="II31" s="19"/>
    </row>
    <row r="32" spans="2:249" ht="27" customHeight="1" x14ac:dyDescent="0.55000000000000004">
      <c r="B32" s="191"/>
      <c r="C32" s="94" t="s">
        <v>24</v>
      </c>
      <c r="D32" s="95"/>
      <c r="E32" s="95"/>
      <c r="F32" s="95"/>
      <c r="G32" s="95"/>
      <c r="H32" s="95"/>
      <c r="I32" s="95"/>
      <c r="J32" s="95"/>
      <c r="K32" s="95"/>
      <c r="L32" s="95"/>
      <c r="M32" s="59"/>
      <c r="N32" s="48"/>
      <c r="O32" s="48"/>
      <c r="P32" s="48"/>
      <c r="Q32" s="48"/>
      <c r="R32" s="92"/>
      <c r="S32" s="92"/>
      <c r="T32" s="92"/>
      <c r="U32" s="92"/>
      <c r="V32" s="92"/>
      <c r="W32" s="92"/>
      <c r="X32" s="92"/>
      <c r="Y32" s="92"/>
      <c r="Z32" s="93"/>
      <c r="AB32" s="27" t="str">
        <f t="shared" si="1"/>
        <v/>
      </c>
      <c r="II32" s="19"/>
    </row>
    <row r="33" spans="2:243" ht="27" customHeight="1" x14ac:dyDescent="0.55000000000000004">
      <c r="B33" s="191"/>
      <c r="C33" s="94" t="s">
        <v>25</v>
      </c>
      <c r="D33" s="95"/>
      <c r="E33" s="95"/>
      <c r="F33" s="95"/>
      <c r="G33" s="95"/>
      <c r="H33" s="95"/>
      <c r="I33" s="95"/>
      <c r="J33" s="95"/>
      <c r="K33" s="95"/>
      <c r="L33" s="95"/>
      <c r="M33" s="59"/>
      <c r="N33" s="48"/>
      <c r="O33" s="48"/>
      <c r="P33" s="48"/>
      <c r="Q33" s="48"/>
      <c r="R33" s="92"/>
      <c r="S33" s="92"/>
      <c r="T33" s="92"/>
      <c r="U33" s="92"/>
      <c r="V33" s="92"/>
      <c r="W33" s="92"/>
      <c r="X33" s="92"/>
      <c r="Y33" s="92"/>
      <c r="Z33" s="93"/>
      <c r="AB33" s="27" t="str">
        <f t="shared" si="1"/>
        <v/>
      </c>
      <c r="II33" s="19"/>
    </row>
    <row r="34" spans="2:243" ht="27" customHeight="1" x14ac:dyDescent="0.55000000000000004">
      <c r="B34" s="191"/>
      <c r="C34" s="94" t="s">
        <v>30</v>
      </c>
      <c r="D34" s="95"/>
      <c r="E34" s="95"/>
      <c r="F34" s="95"/>
      <c r="G34" s="95"/>
      <c r="H34" s="95"/>
      <c r="I34" s="95"/>
      <c r="J34" s="95"/>
      <c r="K34" s="95"/>
      <c r="L34" s="95"/>
      <c r="M34" s="59"/>
      <c r="N34" s="48"/>
      <c r="O34" s="48"/>
      <c r="P34" s="48"/>
      <c r="Q34" s="48"/>
      <c r="R34" s="92"/>
      <c r="S34" s="92"/>
      <c r="T34" s="92"/>
      <c r="U34" s="92"/>
      <c r="V34" s="92"/>
      <c r="W34" s="92"/>
      <c r="X34" s="92"/>
      <c r="Y34" s="92"/>
      <c r="Z34" s="93"/>
      <c r="AB34" s="27" t="str">
        <f t="shared" si="1"/>
        <v/>
      </c>
      <c r="II34" s="19"/>
    </row>
    <row r="35" spans="2:243" ht="27" customHeight="1" x14ac:dyDescent="0.55000000000000004">
      <c r="B35" s="191"/>
      <c r="C35" s="94" t="s">
        <v>28</v>
      </c>
      <c r="D35" s="95"/>
      <c r="E35" s="95"/>
      <c r="F35" s="95"/>
      <c r="G35" s="95"/>
      <c r="H35" s="95"/>
      <c r="I35" s="95"/>
      <c r="J35" s="95"/>
      <c r="K35" s="95"/>
      <c r="L35" s="95"/>
      <c r="M35" s="59"/>
      <c r="N35" s="48"/>
      <c r="O35" s="48"/>
      <c r="P35" s="48"/>
      <c r="Q35" s="48"/>
      <c r="R35" s="92"/>
      <c r="S35" s="92"/>
      <c r="T35" s="92"/>
      <c r="U35" s="92"/>
      <c r="V35" s="92"/>
      <c r="W35" s="92"/>
      <c r="X35" s="92"/>
      <c r="Y35" s="92"/>
      <c r="Z35" s="93"/>
      <c r="AB35" s="27" t="str">
        <f t="shared" si="1"/>
        <v/>
      </c>
      <c r="II35" s="19"/>
    </row>
    <row r="36" spans="2:243" ht="30.75" customHeight="1" thickBot="1" x14ac:dyDescent="0.6">
      <c r="B36" s="192"/>
      <c r="C36" s="198" t="s">
        <v>56</v>
      </c>
      <c r="D36" s="199"/>
      <c r="E36" s="199"/>
      <c r="F36" s="199"/>
      <c r="G36" s="199"/>
      <c r="H36" s="199"/>
      <c r="I36" s="199"/>
      <c r="J36" s="199"/>
      <c r="K36" s="199"/>
      <c r="L36" s="199"/>
      <c r="M36" s="60"/>
      <c r="N36" s="49"/>
      <c r="O36" s="49"/>
      <c r="P36" s="48"/>
      <c r="Q36" s="49"/>
      <c r="R36" s="96"/>
      <c r="S36" s="96"/>
      <c r="T36" s="96"/>
      <c r="U36" s="96"/>
      <c r="V36" s="96"/>
      <c r="W36" s="96"/>
      <c r="X36" s="96"/>
      <c r="Y36" s="96"/>
      <c r="Z36" s="97"/>
      <c r="AB36" s="27" t="str">
        <f t="shared" si="1"/>
        <v/>
      </c>
      <c r="II36" s="19"/>
    </row>
    <row r="37" spans="2:243" ht="40.5" customHeight="1" x14ac:dyDescent="0.55000000000000004">
      <c r="B37" s="207" t="s">
        <v>43</v>
      </c>
      <c r="C37" s="232" t="s">
        <v>40</v>
      </c>
      <c r="D37" s="233"/>
      <c r="E37" s="233"/>
      <c r="F37" s="233"/>
      <c r="G37" s="233"/>
      <c r="H37" s="233"/>
      <c r="I37" s="233"/>
      <c r="J37" s="233"/>
      <c r="K37" s="233"/>
      <c r="L37" s="233"/>
      <c r="M37" s="61"/>
      <c r="N37" s="47"/>
      <c r="O37" s="47"/>
      <c r="P37" s="47"/>
      <c r="Q37" s="47"/>
      <c r="R37" s="116"/>
      <c r="S37" s="116"/>
      <c r="T37" s="116"/>
      <c r="U37" s="116"/>
      <c r="V37" s="116"/>
      <c r="W37" s="116"/>
      <c r="X37" s="116"/>
      <c r="Y37" s="116"/>
      <c r="Z37" s="117"/>
      <c r="AB37" s="27" t="str">
        <f t="shared" si="1"/>
        <v/>
      </c>
      <c r="II37" s="19"/>
    </row>
    <row r="38" spans="2:243" ht="70.5" customHeight="1" x14ac:dyDescent="0.55000000000000004">
      <c r="B38" s="191"/>
      <c r="C38" s="195" t="s">
        <v>41</v>
      </c>
      <c r="D38" s="196"/>
      <c r="E38" s="196"/>
      <c r="F38" s="196"/>
      <c r="G38" s="196"/>
      <c r="H38" s="196"/>
      <c r="I38" s="196"/>
      <c r="J38" s="196"/>
      <c r="K38" s="196"/>
      <c r="L38" s="196"/>
      <c r="M38" s="59"/>
      <c r="N38" s="48"/>
      <c r="O38" s="48"/>
      <c r="P38" s="48"/>
      <c r="Q38" s="48"/>
      <c r="R38" s="92"/>
      <c r="S38" s="92"/>
      <c r="T38" s="92"/>
      <c r="U38" s="92"/>
      <c r="V38" s="92"/>
      <c r="W38" s="92"/>
      <c r="X38" s="92"/>
      <c r="Y38" s="92"/>
      <c r="Z38" s="93"/>
      <c r="AB38" s="27" t="str">
        <f t="shared" si="1"/>
        <v/>
      </c>
    </row>
    <row r="39" spans="2:243" ht="64.5" customHeight="1" x14ac:dyDescent="0.55000000000000004">
      <c r="B39" s="191"/>
      <c r="C39" s="195" t="s">
        <v>55</v>
      </c>
      <c r="D39" s="196"/>
      <c r="E39" s="196"/>
      <c r="F39" s="196"/>
      <c r="G39" s="196"/>
      <c r="H39" s="196"/>
      <c r="I39" s="196"/>
      <c r="J39" s="196"/>
      <c r="K39" s="196"/>
      <c r="L39" s="196"/>
      <c r="M39" s="59"/>
      <c r="N39" s="48"/>
      <c r="O39" s="48"/>
      <c r="P39" s="48"/>
      <c r="Q39" s="48"/>
      <c r="R39" s="92"/>
      <c r="S39" s="92"/>
      <c r="T39" s="92"/>
      <c r="U39" s="92"/>
      <c r="V39" s="92"/>
      <c r="W39" s="92"/>
      <c r="X39" s="92"/>
      <c r="Y39" s="92"/>
      <c r="Z39" s="93"/>
      <c r="AB39" s="27" t="str">
        <f t="shared" si="1"/>
        <v/>
      </c>
      <c r="ID39" s="18"/>
      <c r="IE39" s="18"/>
      <c r="IF39" s="18"/>
      <c r="IG39" s="18"/>
      <c r="IH39" s="18"/>
      <c r="II39" s="19"/>
    </row>
    <row r="40" spans="2:243" ht="36" customHeight="1" x14ac:dyDescent="0.55000000000000004">
      <c r="B40" s="191"/>
      <c r="C40" s="197" t="s">
        <v>42</v>
      </c>
      <c r="D40" s="196"/>
      <c r="E40" s="196"/>
      <c r="F40" s="196"/>
      <c r="G40" s="196"/>
      <c r="H40" s="196"/>
      <c r="I40" s="196"/>
      <c r="J40" s="196"/>
      <c r="K40" s="196"/>
      <c r="L40" s="196"/>
      <c r="M40" s="59"/>
      <c r="N40" s="48"/>
      <c r="O40" s="48"/>
      <c r="P40" s="48"/>
      <c r="Q40" s="48"/>
      <c r="R40" s="92"/>
      <c r="S40" s="92"/>
      <c r="T40" s="92"/>
      <c r="U40" s="92"/>
      <c r="V40" s="92"/>
      <c r="W40" s="92"/>
      <c r="X40" s="92"/>
      <c r="Y40" s="92"/>
      <c r="Z40" s="93"/>
      <c r="AB40" s="27" t="str">
        <f t="shared" si="1"/>
        <v/>
      </c>
    </row>
    <row r="41" spans="2:243" ht="50.25" customHeight="1" x14ac:dyDescent="0.55000000000000004">
      <c r="B41" s="191"/>
      <c r="C41" s="98" t="s">
        <v>44</v>
      </c>
      <c r="D41" s="99"/>
      <c r="E41" s="99"/>
      <c r="F41" s="99"/>
      <c r="G41" s="99"/>
      <c r="H41" s="99"/>
      <c r="I41" s="99"/>
      <c r="J41" s="99"/>
      <c r="K41" s="99"/>
      <c r="L41" s="99"/>
      <c r="M41" s="59"/>
      <c r="N41" s="48"/>
      <c r="O41" s="48"/>
      <c r="P41" s="48"/>
      <c r="Q41" s="48"/>
      <c r="R41" s="92"/>
      <c r="S41" s="92"/>
      <c r="T41" s="92"/>
      <c r="U41" s="92"/>
      <c r="V41" s="92"/>
      <c r="W41" s="92"/>
      <c r="X41" s="92"/>
      <c r="Y41" s="92"/>
      <c r="Z41" s="93"/>
      <c r="AB41" s="27" t="str">
        <f t="shared" si="1"/>
        <v/>
      </c>
    </row>
    <row r="42" spans="2:243" ht="44.25" customHeight="1" x14ac:dyDescent="0.55000000000000004">
      <c r="B42" s="191"/>
      <c r="C42" s="98" t="s">
        <v>62</v>
      </c>
      <c r="D42" s="99"/>
      <c r="E42" s="99"/>
      <c r="F42" s="99"/>
      <c r="G42" s="99"/>
      <c r="H42" s="99"/>
      <c r="I42" s="99"/>
      <c r="J42" s="99"/>
      <c r="K42" s="99"/>
      <c r="L42" s="99"/>
      <c r="M42" s="59"/>
      <c r="N42" s="48"/>
      <c r="O42" s="48"/>
      <c r="P42" s="48"/>
      <c r="Q42" s="48"/>
      <c r="R42" s="92"/>
      <c r="S42" s="92"/>
      <c r="T42" s="92"/>
      <c r="U42" s="92"/>
      <c r="V42" s="92"/>
      <c r="W42" s="92"/>
      <c r="X42" s="92"/>
      <c r="Y42" s="92"/>
      <c r="Z42" s="93"/>
      <c r="AB42" s="27" t="str">
        <f t="shared" si="1"/>
        <v/>
      </c>
    </row>
    <row r="43" spans="2:243" ht="48.75" customHeight="1" thickBot="1" x14ac:dyDescent="0.6">
      <c r="B43" s="192"/>
      <c r="C43" s="114" t="s">
        <v>61</v>
      </c>
      <c r="D43" s="115"/>
      <c r="E43" s="115"/>
      <c r="F43" s="115"/>
      <c r="G43" s="115"/>
      <c r="H43" s="115"/>
      <c r="I43" s="115"/>
      <c r="J43" s="115"/>
      <c r="K43" s="115"/>
      <c r="L43" s="115"/>
      <c r="M43" s="60"/>
      <c r="N43" s="49"/>
      <c r="O43" s="49"/>
      <c r="P43" s="49"/>
      <c r="Q43" s="49"/>
      <c r="R43" s="96"/>
      <c r="S43" s="96"/>
      <c r="T43" s="96"/>
      <c r="U43" s="96"/>
      <c r="V43" s="96"/>
      <c r="W43" s="96"/>
      <c r="X43" s="96"/>
      <c r="Y43" s="96"/>
      <c r="Z43" s="97"/>
      <c r="AB43" s="27" t="str">
        <f t="shared" si="1"/>
        <v/>
      </c>
    </row>
    <row r="44" spans="2:243" ht="19.5" customHeight="1" x14ac:dyDescent="0.55000000000000004">
      <c r="B44" s="190" t="s">
        <v>34</v>
      </c>
      <c r="C44" s="235" t="s">
        <v>45</v>
      </c>
      <c r="D44" s="235"/>
      <c r="E44" s="235"/>
      <c r="F44" s="235"/>
      <c r="G44" s="235"/>
      <c r="H44" s="235"/>
      <c r="I44" s="235"/>
      <c r="J44" s="235"/>
      <c r="K44" s="235"/>
      <c r="L44" s="235"/>
      <c r="M44" s="235"/>
      <c r="N44" s="235"/>
      <c r="O44" s="235"/>
      <c r="P44" s="235"/>
      <c r="Q44" s="235"/>
      <c r="R44" s="235"/>
      <c r="S44" s="235"/>
      <c r="T44" s="235"/>
      <c r="U44" s="235"/>
      <c r="V44" s="235"/>
      <c r="W44" s="235"/>
      <c r="X44" s="235"/>
      <c r="Y44" s="235"/>
      <c r="Z44" s="236"/>
      <c r="AA44" s="27" t="str">
        <f t="shared" ref="AA44" si="6">IF(COUNTA(L44:R44)&gt;1,"!!Une seule case à cocher SVP!!","")</f>
        <v/>
      </c>
      <c r="AB44" s="27" t="str">
        <f t="shared" si="1"/>
        <v/>
      </c>
    </row>
    <row r="45" spans="2:243" ht="27" customHeight="1" x14ac:dyDescent="0.55000000000000004">
      <c r="B45" s="191"/>
      <c r="C45" s="98" t="s">
        <v>49</v>
      </c>
      <c r="D45" s="99"/>
      <c r="E45" s="99"/>
      <c r="F45" s="99"/>
      <c r="G45" s="99"/>
      <c r="H45" s="99"/>
      <c r="I45" s="99"/>
      <c r="J45" s="99"/>
      <c r="K45" s="99"/>
      <c r="L45" s="99"/>
      <c r="M45" s="59"/>
      <c r="N45" s="48"/>
      <c r="O45" s="48"/>
      <c r="P45" s="48"/>
      <c r="Q45" s="48"/>
      <c r="R45" s="92"/>
      <c r="S45" s="92"/>
      <c r="T45" s="92"/>
      <c r="U45" s="92"/>
      <c r="V45" s="92"/>
      <c r="W45" s="92"/>
      <c r="X45" s="92"/>
      <c r="Y45" s="92"/>
      <c r="Z45" s="93"/>
      <c r="AB45" s="27" t="str">
        <f t="shared" si="1"/>
        <v/>
      </c>
    </row>
    <row r="46" spans="2:243" ht="27" customHeight="1" x14ac:dyDescent="0.55000000000000004">
      <c r="B46" s="191"/>
      <c r="C46" s="98" t="s">
        <v>65</v>
      </c>
      <c r="D46" s="99"/>
      <c r="E46" s="99"/>
      <c r="F46" s="99"/>
      <c r="G46" s="99"/>
      <c r="H46" s="99"/>
      <c r="I46" s="99"/>
      <c r="J46" s="99"/>
      <c r="K46" s="99"/>
      <c r="L46" s="99"/>
      <c r="M46" s="59"/>
      <c r="N46" s="48"/>
      <c r="O46" s="48"/>
      <c r="P46" s="48"/>
      <c r="Q46" s="48"/>
      <c r="R46" s="92"/>
      <c r="S46" s="92"/>
      <c r="T46" s="92"/>
      <c r="U46" s="92"/>
      <c r="V46" s="92"/>
      <c r="W46" s="92"/>
      <c r="X46" s="92"/>
      <c r="Y46" s="92"/>
      <c r="Z46" s="93"/>
      <c r="AB46" s="27" t="str">
        <f t="shared" si="1"/>
        <v/>
      </c>
    </row>
    <row r="47" spans="2:243" ht="27" customHeight="1" x14ac:dyDescent="0.55000000000000004">
      <c r="B47" s="191"/>
      <c r="C47" s="98" t="s">
        <v>47</v>
      </c>
      <c r="D47" s="99"/>
      <c r="E47" s="99"/>
      <c r="F47" s="99"/>
      <c r="G47" s="99"/>
      <c r="H47" s="99"/>
      <c r="I47" s="99"/>
      <c r="J47" s="99"/>
      <c r="K47" s="99"/>
      <c r="L47" s="99"/>
      <c r="M47" s="59"/>
      <c r="N47" s="48"/>
      <c r="O47" s="48"/>
      <c r="P47" s="48"/>
      <c r="Q47" s="48"/>
      <c r="R47" s="92"/>
      <c r="S47" s="92"/>
      <c r="T47" s="92"/>
      <c r="U47" s="92"/>
      <c r="V47" s="92"/>
      <c r="W47" s="92"/>
      <c r="X47" s="92"/>
      <c r="Y47" s="92"/>
      <c r="Z47" s="93"/>
      <c r="AB47" s="27" t="str">
        <f t="shared" si="1"/>
        <v/>
      </c>
    </row>
    <row r="48" spans="2:243" ht="27" customHeight="1" x14ac:dyDescent="0.55000000000000004">
      <c r="B48" s="191"/>
      <c r="C48" s="98" t="s">
        <v>48</v>
      </c>
      <c r="D48" s="99"/>
      <c r="E48" s="99"/>
      <c r="F48" s="99"/>
      <c r="G48" s="99"/>
      <c r="H48" s="99"/>
      <c r="I48" s="99"/>
      <c r="J48" s="99"/>
      <c r="K48" s="99"/>
      <c r="L48" s="99"/>
      <c r="M48" s="59"/>
      <c r="N48" s="48"/>
      <c r="O48" s="48"/>
      <c r="P48" s="48"/>
      <c r="Q48" s="48"/>
      <c r="R48" s="92"/>
      <c r="S48" s="92"/>
      <c r="T48" s="92"/>
      <c r="U48" s="92"/>
      <c r="V48" s="92"/>
      <c r="W48" s="92"/>
      <c r="X48" s="92"/>
      <c r="Y48" s="92"/>
      <c r="Z48" s="93"/>
      <c r="AB48" s="27" t="str">
        <f t="shared" si="1"/>
        <v/>
      </c>
    </row>
    <row r="49" spans="2:28" ht="27" customHeight="1" x14ac:dyDescent="0.55000000000000004">
      <c r="B49" s="191"/>
      <c r="C49" s="98" t="s">
        <v>51</v>
      </c>
      <c r="D49" s="99"/>
      <c r="E49" s="99"/>
      <c r="F49" s="99"/>
      <c r="G49" s="99"/>
      <c r="H49" s="99"/>
      <c r="I49" s="99"/>
      <c r="J49" s="99"/>
      <c r="K49" s="99"/>
      <c r="L49" s="99"/>
      <c r="M49" s="59"/>
      <c r="N49" s="48"/>
      <c r="O49" s="48"/>
      <c r="P49" s="48"/>
      <c r="Q49" s="48"/>
      <c r="R49" s="92"/>
      <c r="S49" s="92"/>
      <c r="T49" s="92"/>
      <c r="U49" s="92"/>
      <c r="V49" s="92"/>
      <c r="W49" s="92"/>
      <c r="X49" s="92"/>
      <c r="Y49" s="92"/>
      <c r="Z49" s="93"/>
      <c r="AB49" s="27" t="str">
        <f t="shared" si="1"/>
        <v/>
      </c>
    </row>
    <row r="50" spans="2:28" ht="27" customHeight="1" x14ac:dyDescent="0.55000000000000004">
      <c r="B50" s="191"/>
      <c r="C50" s="98" t="s">
        <v>46</v>
      </c>
      <c r="D50" s="99"/>
      <c r="E50" s="99"/>
      <c r="F50" s="99"/>
      <c r="G50" s="99"/>
      <c r="H50" s="99"/>
      <c r="I50" s="99"/>
      <c r="J50" s="99"/>
      <c r="K50" s="99"/>
      <c r="L50" s="99"/>
      <c r="M50" s="59"/>
      <c r="N50" s="48"/>
      <c r="O50" s="48"/>
      <c r="P50" s="48"/>
      <c r="Q50" s="48"/>
      <c r="R50" s="92"/>
      <c r="S50" s="92"/>
      <c r="T50" s="92"/>
      <c r="U50" s="92"/>
      <c r="V50" s="92"/>
      <c r="W50" s="92"/>
      <c r="X50" s="92"/>
      <c r="Y50" s="92"/>
      <c r="Z50" s="93"/>
      <c r="AB50" s="27" t="str">
        <f t="shared" si="1"/>
        <v/>
      </c>
    </row>
    <row r="51" spans="2:28" ht="27" customHeight="1" x14ac:dyDescent="0.55000000000000004">
      <c r="B51" s="191"/>
      <c r="C51" s="98" t="s">
        <v>50</v>
      </c>
      <c r="D51" s="99"/>
      <c r="E51" s="99"/>
      <c r="F51" s="99"/>
      <c r="G51" s="99"/>
      <c r="H51" s="99"/>
      <c r="I51" s="99"/>
      <c r="J51" s="99"/>
      <c r="K51" s="99"/>
      <c r="L51" s="99"/>
      <c r="M51" s="59"/>
      <c r="N51" s="48"/>
      <c r="O51" s="48"/>
      <c r="P51" s="48"/>
      <c r="Q51" s="48"/>
      <c r="R51" s="92"/>
      <c r="S51" s="92"/>
      <c r="T51" s="92"/>
      <c r="U51" s="92"/>
      <c r="V51" s="92"/>
      <c r="W51" s="92"/>
      <c r="X51" s="92"/>
      <c r="Y51" s="92"/>
      <c r="Z51" s="93"/>
      <c r="AB51" s="27" t="str">
        <f t="shared" si="1"/>
        <v/>
      </c>
    </row>
    <row r="52" spans="2:28" ht="50.25" customHeight="1" thickBot="1" x14ac:dyDescent="0.6">
      <c r="B52" s="192"/>
      <c r="C52" s="114" t="s">
        <v>60</v>
      </c>
      <c r="D52" s="115"/>
      <c r="E52" s="115"/>
      <c r="F52" s="115"/>
      <c r="G52" s="115"/>
      <c r="H52" s="115"/>
      <c r="I52" s="115"/>
      <c r="J52" s="115"/>
      <c r="K52" s="115"/>
      <c r="L52" s="115"/>
      <c r="M52" s="60"/>
      <c r="N52" s="49"/>
      <c r="O52" s="49"/>
      <c r="P52" s="48"/>
      <c r="Q52" s="49"/>
      <c r="R52" s="96"/>
      <c r="S52" s="96"/>
      <c r="T52" s="96"/>
      <c r="U52" s="96"/>
      <c r="V52" s="96"/>
      <c r="W52" s="96"/>
      <c r="X52" s="96"/>
      <c r="Y52" s="96"/>
      <c r="Z52" s="97"/>
      <c r="AB52" s="27" t="str">
        <f t="shared" si="1"/>
        <v/>
      </c>
    </row>
    <row r="53" spans="2:28" ht="52.5" customHeight="1" x14ac:dyDescent="0.55000000000000004">
      <c r="B53" s="210" t="s">
        <v>52</v>
      </c>
      <c r="C53" s="179" t="s">
        <v>81</v>
      </c>
      <c r="D53" s="180"/>
      <c r="E53" s="180"/>
      <c r="F53" s="180"/>
      <c r="G53" s="180"/>
      <c r="H53" s="180"/>
      <c r="I53" s="180"/>
      <c r="J53" s="180"/>
      <c r="K53" s="180"/>
      <c r="L53" s="180"/>
      <c r="M53" s="61"/>
      <c r="N53" s="47"/>
      <c r="O53" s="47"/>
      <c r="P53" s="47"/>
      <c r="Q53" s="47"/>
      <c r="R53" s="116"/>
      <c r="S53" s="116"/>
      <c r="T53" s="116"/>
      <c r="U53" s="116"/>
      <c r="V53" s="116"/>
      <c r="W53" s="116"/>
      <c r="X53" s="116"/>
      <c r="Y53" s="116"/>
      <c r="Z53" s="117"/>
      <c r="AB53" s="27" t="str">
        <f t="shared" si="1"/>
        <v/>
      </c>
    </row>
    <row r="54" spans="2:28" ht="34.5" customHeight="1" x14ac:dyDescent="0.55000000000000004">
      <c r="B54" s="211"/>
      <c r="C54" s="181" t="s">
        <v>58</v>
      </c>
      <c r="D54" s="182"/>
      <c r="E54" s="182"/>
      <c r="F54" s="182"/>
      <c r="G54" s="182"/>
      <c r="H54" s="182"/>
      <c r="I54" s="182"/>
      <c r="J54" s="182"/>
      <c r="K54" s="182"/>
      <c r="L54" s="182"/>
      <c r="M54" s="59"/>
      <c r="N54" s="48"/>
      <c r="O54" s="48"/>
      <c r="P54" s="48"/>
      <c r="Q54" s="48"/>
      <c r="R54" s="92"/>
      <c r="S54" s="92"/>
      <c r="T54" s="92"/>
      <c r="U54" s="92"/>
      <c r="V54" s="92"/>
      <c r="W54" s="92"/>
      <c r="X54" s="92"/>
      <c r="Y54" s="92"/>
      <c r="Z54" s="93"/>
      <c r="AB54" s="27" t="str">
        <f t="shared" si="1"/>
        <v/>
      </c>
    </row>
    <row r="55" spans="2:28" ht="42" customHeight="1" x14ac:dyDescent="0.55000000000000004">
      <c r="B55" s="211"/>
      <c r="C55" s="186" t="s">
        <v>59</v>
      </c>
      <c r="D55" s="182"/>
      <c r="E55" s="182"/>
      <c r="F55" s="182"/>
      <c r="G55" s="182"/>
      <c r="H55" s="182"/>
      <c r="I55" s="182"/>
      <c r="J55" s="182"/>
      <c r="K55" s="182"/>
      <c r="L55" s="182"/>
      <c r="M55" s="59"/>
      <c r="N55" s="48"/>
      <c r="O55" s="48"/>
      <c r="P55" s="48"/>
      <c r="Q55" s="48"/>
      <c r="R55" s="92"/>
      <c r="S55" s="92"/>
      <c r="T55" s="92"/>
      <c r="U55" s="92"/>
      <c r="V55" s="92"/>
      <c r="W55" s="92"/>
      <c r="X55" s="92"/>
      <c r="Y55" s="92"/>
      <c r="Z55" s="93"/>
      <c r="AB55" s="27" t="str">
        <f t="shared" si="1"/>
        <v/>
      </c>
    </row>
    <row r="56" spans="2:28" ht="51.75" customHeight="1" thickBot="1" x14ac:dyDescent="0.6">
      <c r="B56" s="212"/>
      <c r="C56" s="187" t="s">
        <v>63</v>
      </c>
      <c r="D56" s="188"/>
      <c r="E56" s="188"/>
      <c r="F56" s="188"/>
      <c r="G56" s="188"/>
      <c r="H56" s="188"/>
      <c r="I56" s="188"/>
      <c r="J56" s="188"/>
      <c r="K56" s="188"/>
      <c r="L56" s="189"/>
      <c r="M56" s="60"/>
      <c r="N56" s="49"/>
      <c r="O56" s="49"/>
      <c r="P56" s="49"/>
      <c r="Q56" s="49"/>
      <c r="R56" s="183"/>
      <c r="S56" s="184"/>
      <c r="T56" s="184"/>
      <c r="U56" s="184"/>
      <c r="V56" s="184"/>
      <c r="W56" s="184"/>
      <c r="X56" s="184"/>
      <c r="Y56" s="184"/>
      <c r="Z56" s="185"/>
      <c r="AB56" s="27" t="str">
        <f t="shared" si="1"/>
        <v/>
      </c>
    </row>
    <row r="57" spans="2:28" ht="33" customHeight="1" x14ac:dyDescent="0.55000000000000004">
      <c r="B57" s="193" t="s">
        <v>79</v>
      </c>
      <c r="C57" s="200" t="s">
        <v>82</v>
      </c>
      <c r="D57" s="200"/>
      <c r="E57" s="200"/>
      <c r="F57" s="200"/>
      <c r="G57" s="200"/>
      <c r="H57" s="200"/>
      <c r="I57" s="200"/>
      <c r="J57" s="200"/>
      <c r="K57" s="200"/>
      <c r="L57" s="201"/>
      <c r="M57" s="61"/>
      <c r="N57" s="47"/>
      <c r="O57" s="47"/>
      <c r="P57" s="47"/>
      <c r="Q57" s="47"/>
      <c r="R57" s="116"/>
      <c r="S57" s="116"/>
      <c r="T57" s="116"/>
      <c r="U57" s="116"/>
      <c r="V57" s="116"/>
      <c r="W57" s="116"/>
      <c r="X57" s="116"/>
      <c r="Y57" s="116"/>
      <c r="Z57" s="117"/>
      <c r="AB57" s="27" t="str">
        <f t="shared" si="1"/>
        <v/>
      </c>
    </row>
    <row r="58" spans="2:28" ht="33" customHeight="1" x14ac:dyDescent="0.55000000000000004">
      <c r="B58" s="193"/>
      <c r="C58" s="112"/>
      <c r="D58" s="112"/>
      <c r="E58" s="112"/>
      <c r="F58" s="112"/>
      <c r="G58" s="112"/>
      <c r="H58" s="112"/>
      <c r="I58" s="112"/>
      <c r="J58" s="112"/>
      <c r="K58" s="112"/>
      <c r="L58" s="113"/>
      <c r="M58" s="59"/>
      <c r="N58" s="48"/>
      <c r="O58" s="48"/>
      <c r="P58" s="48"/>
      <c r="Q58" s="48"/>
      <c r="R58" s="92"/>
      <c r="S58" s="92"/>
      <c r="T58" s="92"/>
      <c r="U58" s="92"/>
      <c r="V58" s="92"/>
      <c r="W58" s="92"/>
      <c r="X58" s="92"/>
      <c r="Y58" s="92"/>
      <c r="Z58" s="93"/>
      <c r="AB58" s="27" t="str">
        <f t="shared" si="1"/>
        <v/>
      </c>
    </row>
    <row r="59" spans="2:28" ht="33" customHeight="1" thickBot="1" x14ac:dyDescent="0.6">
      <c r="B59" s="194"/>
      <c r="C59" s="230"/>
      <c r="D59" s="230"/>
      <c r="E59" s="230"/>
      <c r="F59" s="230"/>
      <c r="G59" s="230"/>
      <c r="H59" s="230"/>
      <c r="I59" s="230"/>
      <c r="J59" s="230"/>
      <c r="K59" s="230"/>
      <c r="L59" s="231"/>
      <c r="M59" s="60"/>
      <c r="N59" s="49"/>
      <c r="O59" s="49"/>
      <c r="P59" s="49"/>
      <c r="Q59" s="49"/>
      <c r="R59" s="96"/>
      <c r="S59" s="96"/>
      <c r="T59" s="96"/>
      <c r="U59" s="96"/>
      <c r="V59" s="96"/>
      <c r="W59" s="96"/>
      <c r="X59" s="96"/>
      <c r="Y59" s="96"/>
      <c r="Z59" s="97"/>
      <c r="AB59" s="27" t="str">
        <f t="shared" si="1"/>
        <v/>
      </c>
    </row>
    <row r="60" spans="2:28" ht="29.25" customHeight="1" thickBot="1" x14ac:dyDescent="0.6">
      <c r="B60" s="213" t="s">
        <v>15</v>
      </c>
      <c r="C60" s="214"/>
      <c r="D60" s="214"/>
      <c r="E60" s="214"/>
      <c r="F60" s="214"/>
      <c r="G60" s="214"/>
      <c r="H60" s="214"/>
      <c r="I60" s="214"/>
      <c r="J60" s="214"/>
      <c r="K60" s="214"/>
      <c r="L60" s="214"/>
      <c r="M60" s="214"/>
      <c r="N60" s="214"/>
      <c r="O60" s="214"/>
      <c r="P60" s="214"/>
      <c r="Q60" s="214"/>
      <c r="R60" s="214"/>
      <c r="S60" s="214"/>
      <c r="T60" s="214"/>
      <c r="U60" s="214"/>
      <c r="V60" s="214"/>
      <c r="W60" s="214"/>
      <c r="X60" s="214"/>
      <c r="Y60" s="214"/>
      <c r="Z60" s="215"/>
    </row>
    <row r="61" spans="2:28" ht="68.25" customHeight="1" x14ac:dyDescent="0.55000000000000004">
      <c r="B61" s="167" t="e">
        <f>U83/M84</f>
        <v>#DIV/0!</v>
      </c>
      <c r="C61" s="168"/>
      <c r="D61" s="168"/>
      <c r="E61" s="168"/>
      <c r="F61" s="168"/>
      <c r="G61" s="38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40"/>
    </row>
    <row r="62" spans="2:28" ht="68.25" customHeight="1" x14ac:dyDescent="0.55000000000000004">
      <c r="B62" s="169"/>
      <c r="C62" s="170"/>
      <c r="D62" s="170"/>
      <c r="E62" s="170"/>
      <c r="F62" s="170"/>
      <c r="G62" s="41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3"/>
    </row>
    <row r="63" spans="2:28" ht="49.5" customHeight="1" thickBot="1" x14ac:dyDescent="0.6">
      <c r="B63" s="171"/>
      <c r="C63" s="172"/>
      <c r="D63" s="172"/>
      <c r="E63" s="172"/>
      <c r="F63" s="172"/>
      <c r="G63" s="44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6"/>
    </row>
    <row r="64" spans="2:28" ht="29.25" customHeight="1" thickBot="1" x14ac:dyDescent="0.6">
      <c r="B64" s="173" t="s">
        <v>80</v>
      </c>
      <c r="C64" s="174"/>
      <c r="D64" s="174"/>
      <c r="E64" s="174"/>
      <c r="F64" s="174"/>
      <c r="G64" s="174"/>
      <c r="H64" s="174"/>
      <c r="I64" s="174"/>
      <c r="J64" s="174"/>
      <c r="K64" s="174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5"/>
    </row>
    <row r="65" spans="2:28" ht="64.5" customHeight="1" thickBot="1" x14ac:dyDescent="0.6">
      <c r="B65" s="176"/>
      <c r="C65" s="177"/>
      <c r="D65" s="177"/>
      <c r="E65" s="177"/>
      <c r="F65" s="177"/>
      <c r="G65" s="177"/>
      <c r="H65" s="177"/>
      <c r="I65" s="177"/>
      <c r="J65" s="177"/>
      <c r="K65" s="177"/>
      <c r="L65" s="177"/>
      <c r="M65" s="177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8"/>
    </row>
    <row r="66" spans="2:28" ht="29.25" customHeight="1" thickBot="1" x14ac:dyDescent="0.6">
      <c r="B66" s="173" t="s">
        <v>66</v>
      </c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234"/>
      <c r="W66" s="234"/>
      <c r="X66" s="174"/>
      <c r="Y66" s="174"/>
      <c r="Z66" s="175"/>
    </row>
    <row r="67" spans="2:28" ht="31.5" customHeight="1" x14ac:dyDescent="0.55000000000000004">
      <c r="B67" s="155" t="s">
        <v>10</v>
      </c>
      <c r="C67" s="147"/>
      <c r="D67" s="147"/>
      <c r="E67" s="147"/>
      <c r="F67" s="147"/>
      <c r="G67" s="147"/>
      <c r="H67" s="147"/>
      <c r="I67" s="147"/>
      <c r="J67" s="147" t="s">
        <v>11</v>
      </c>
      <c r="K67" s="147"/>
      <c r="L67" s="147"/>
      <c r="M67" s="147"/>
      <c r="N67" s="147"/>
      <c r="O67" s="147"/>
      <c r="P67" s="147"/>
      <c r="Q67" s="147"/>
      <c r="R67" s="147"/>
      <c r="S67" s="147" t="s">
        <v>12</v>
      </c>
      <c r="T67" s="147"/>
      <c r="U67" s="148"/>
      <c r="V67" s="79" t="s">
        <v>84</v>
      </c>
      <c r="W67" s="79" t="s">
        <v>64</v>
      </c>
      <c r="X67" s="149" t="s">
        <v>13</v>
      </c>
      <c r="Y67" s="147"/>
      <c r="Z67" s="150"/>
    </row>
    <row r="68" spans="2:28" ht="60.75" customHeight="1" x14ac:dyDescent="0.55000000000000004">
      <c r="B68" s="100"/>
      <c r="C68" s="101"/>
      <c r="D68" s="101"/>
      <c r="E68" s="101"/>
      <c r="F68" s="101"/>
      <c r="G68" s="101"/>
      <c r="H68" s="101"/>
      <c r="I68" s="102"/>
      <c r="J68" s="103"/>
      <c r="K68" s="101"/>
      <c r="L68" s="101"/>
      <c r="M68" s="101"/>
      <c r="N68" s="101"/>
      <c r="O68" s="101"/>
      <c r="P68" s="101"/>
      <c r="Q68" s="101"/>
      <c r="R68" s="102"/>
      <c r="S68" s="104"/>
      <c r="T68" s="105"/>
      <c r="U68" s="106"/>
      <c r="V68" s="81"/>
      <c r="W68" s="84"/>
      <c r="X68" s="107"/>
      <c r="Y68" s="108"/>
      <c r="Z68" s="109"/>
    </row>
    <row r="69" spans="2:28" ht="60.75" customHeight="1" x14ac:dyDescent="0.55000000000000004">
      <c r="B69" s="100"/>
      <c r="C69" s="101"/>
      <c r="D69" s="101"/>
      <c r="E69" s="101"/>
      <c r="F69" s="101"/>
      <c r="G69" s="101"/>
      <c r="H69" s="101"/>
      <c r="I69" s="102"/>
      <c r="J69" s="103"/>
      <c r="K69" s="101"/>
      <c r="L69" s="101"/>
      <c r="M69" s="101"/>
      <c r="N69" s="101"/>
      <c r="O69" s="101"/>
      <c r="P69" s="101"/>
      <c r="Q69" s="101"/>
      <c r="R69" s="102"/>
      <c r="S69" s="104"/>
      <c r="T69" s="105"/>
      <c r="U69" s="106"/>
      <c r="V69" s="80"/>
      <c r="W69" s="83"/>
      <c r="X69" s="107"/>
      <c r="Y69" s="108"/>
      <c r="Z69" s="109"/>
    </row>
    <row r="70" spans="2:28" ht="31.5" customHeight="1" x14ac:dyDescent="0.55000000000000004">
      <c r="B70" s="100"/>
      <c r="C70" s="101"/>
      <c r="D70" s="101"/>
      <c r="E70" s="101"/>
      <c r="F70" s="101"/>
      <c r="G70" s="101"/>
      <c r="H70" s="101"/>
      <c r="I70" s="102"/>
      <c r="J70" s="103"/>
      <c r="K70" s="101"/>
      <c r="L70" s="101"/>
      <c r="M70" s="101"/>
      <c r="N70" s="101"/>
      <c r="O70" s="101"/>
      <c r="P70" s="101"/>
      <c r="Q70" s="101"/>
      <c r="R70" s="102"/>
      <c r="S70" s="103"/>
      <c r="T70" s="101"/>
      <c r="U70" s="102"/>
      <c r="V70" s="80"/>
      <c r="W70" s="82"/>
      <c r="X70" s="107"/>
      <c r="Y70" s="108"/>
      <c r="Z70" s="109"/>
    </row>
    <row r="71" spans="2:28" ht="54" customHeight="1" x14ac:dyDescent="0.55000000000000004">
      <c r="B71" s="100"/>
      <c r="C71" s="101"/>
      <c r="D71" s="101"/>
      <c r="E71" s="101"/>
      <c r="F71" s="101"/>
      <c r="G71" s="101"/>
      <c r="H71" s="101"/>
      <c r="I71" s="102"/>
      <c r="J71" s="103"/>
      <c r="K71" s="101"/>
      <c r="L71" s="101"/>
      <c r="M71" s="101"/>
      <c r="N71" s="101"/>
      <c r="O71" s="101"/>
      <c r="P71" s="101"/>
      <c r="Q71" s="101"/>
      <c r="R71" s="102"/>
      <c r="S71" s="103"/>
      <c r="T71" s="101"/>
      <c r="U71" s="102"/>
      <c r="V71" s="80"/>
      <c r="W71" s="83"/>
      <c r="X71" s="107"/>
      <c r="Y71" s="108"/>
      <c r="Z71" s="109"/>
    </row>
    <row r="72" spans="2:28" ht="75.75" customHeight="1" x14ac:dyDescent="0.55000000000000004">
      <c r="B72" s="100"/>
      <c r="C72" s="101"/>
      <c r="D72" s="101"/>
      <c r="E72" s="101"/>
      <c r="F72" s="101"/>
      <c r="G72" s="101"/>
      <c r="H72" s="101"/>
      <c r="I72" s="102"/>
      <c r="J72" s="103"/>
      <c r="K72" s="101"/>
      <c r="L72" s="101"/>
      <c r="M72" s="101"/>
      <c r="N72" s="101"/>
      <c r="O72" s="101"/>
      <c r="P72" s="101"/>
      <c r="Q72" s="101"/>
      <c r="R72" s="102"/>
      <c r="S72" s="104"/>
      <c r="T72" s="105"/>
      <c r="U72" s="106"/>
      <c r="V72" s="80"/>
      <c r="W72" s="82"/>
      <c r="X72" s="107"/>
      <c r="Y72" s="108"/>
      <c r="Z72" s="109"/>
    </row>
    <row r="73" spans="2:28" s="64" customFormat="1" ht="47.25" customHeight="1" x14ac:dyDescent="0.55000000000000004">
      <c r="B73" s="156"/>
      <c r="C73" s="157"/>
      <c r="D73" s="157"/>
      <c r="E73" s="157"/>
      <c r="F73" s="157"/>
      <c r="G73" s="157"/>
      <c r="H73" s="157"/>
      <c r="I73" s="157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85"/>
      <c r="W73" s="86"/>
      <c r="X73" s="152"/>
      <c r="Y73" s="153"/>
      <c r="Z73" s="154"/>
      <c r="AB73" s="65"/>
    </row>
    <row r="74" spans="2:28" s="64" customFormat="1" ht="57.75" customHeight="1" x14ac:dyDescent="0.55000000000000004">
      <c r="B74" s="227"/>
      <c r="C74" s="227"/>
      <c r="D74" s="227"/>
      <c r="E74" s="227"/>
      <c r="F74" s="227"/>
      <c r="G74" s="227"/>
      <c r="H74" s="227"/>
      <c r="I74" s="227"/>
      <c r="J74" s="228"/>
      <c r="K74" s="228"/>
      <c r="L74" s="228"/>
      <c r="M74" s="228"/>
      <c r="N74" s="228"/>
      <c r="O74" s="228"/>
      <c r="P74" s="228"/>
      <c r="Q74" s="228"/>
      <c r="R74" s="228"/>
      <c r="S74" s="228"/>
      <c r="T74" s="228"/>
      <c r="U74" s="228"/>
      <c r="V74" s="87"/>
      <c r="W74" s="88"/>
      <c r="X74" s="229"/>
      <c r="Y74" s="229"/>
      <c r="Z74" s="229"/>
      <c r="AB74" s="65"/>
    </row>
    <row r="75" spans="2:28" s="64" customFormat="1" ht="18.75" customHeight="1" x14ac:dyDescent="0.55000000000000004">
      <c r="B75" s="90"/>
      <c r="C75" s="90"/>
      <c r="D75" s="90"/>
      <c r="E75" s="90"/>
      <c r="F75" s="90"/>
      <c r="G75" s="90"/>
      <c r="H75" s="90"/>
      <c r="I75" s="90"/>
      <c r="J75" s="90"/>
      <c r="K75" s="90"/>
      <c r="L75" s="90"/>
      <c r="M75" s="90"/>
      <c r="N75" s="90"/>
      <c r="O75" s="90"/>
      <c r="P75" s="90"/>
      <c r="Q75" s="90"/>
      <c r="R75" s="90"/>
      <c r="S75" s="90"/>
      <c r="T75" s="90"/>
      <c r="U75" s="90"/>
      <c r="V75" s="90"/>
      <c r="W75" s="91" t="s">
        <v>85</v>
      </c>
      <c r="X75" s="91"/>
      <c r="Y75" s="91"/>
      <c r="Z75" s="91"/>
      <c r="AB75" s="65"/>
    </row>
    <row r="76" spans="2:28" s="64" customFormat="1" ht="26.25" customHeight="1" x14ac:dyDescent="0.55000000000000004">
      <c r="B76" s="89"/>
      <c r="C76" s="89"/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89"/>
      <c r="T76" s="89"/>
      <c r="U76" s="89"/>
      <c r="V76" s="89"/>
      <c r="W76" s="89"/>
      <c r="X76" s="89"/>
      <c r="Y76" s="89"/>
      <c r="Z76" s="89"/>
      <c r="AB76" s="65"/>
    </row>
    <row r="77" spans="2:28" s="66" customFormat="1" ht="26.25" customHeight="1" x14ac:dyDescent="0.55000000000000004">
      <c r="B77" s="89"/>
      <c r="C77" s="89"/>
      <c r="D77" s="89"/>
      <c r="E77" s="89"/>
      <c r="F77" s="89"/>
      <c r="G77" s="89"/>
      <c r="H77" s="89"/>
      <c r="I77" s="89"/>
      <c r="J77" s="89"/>
      <c r="K77" s="89"/>
      <c r="L77" s="89"/>
      <c r="M77" s="89"/>
      <c r="N77" s="89"/>
      <c r="O77" s="89"/>
      <c r="P77" s="89"/>
      <c r="Q77" s="89"/>
      <c r="R77" s="89"/>
      <c r="S77" s="89"/>
      <c r="T77" s="89"/>
      <c r="U77" s="89"/>
      <c r="V77" s="89"/>
      <c r="W77" s="89"/>
      <c r="X77" s="89"/>
      <c r="Y77" s="89"/>
      <c r="Z77" s="89"/>
      <c r="AB77" s="67"/>
    </row>
    <row r="78" spans="2:28" s="11" customFormat="1" ht="39" customHeight="1" x14ac:dyDescent="0.55000000000000004">
      <c r="B78" s="89"/>
      <c r="C78" s="89"/>
      <c r="D78" s="89"/>
      <c r="E78" s="89"/>
      <c r="F78" s="89"/>
      <c r="G78" s="89"/>
      <c r="H78" s="89"/>
      <c r="I78" s="89"/>
      <c r="J78" s="89"/>
      <c r="K78" s="89"/>
      <c r="L78" s="89"/>
      <c r="M78" s="89"/>
      <c r="N78" s="89"/>
      <c r="O78" s="89"/>
      <c r="P78" s="89"/>
      <c r="Q78" s="89"/>
      <c r="R78" s="89"/>
      <c r="S78" s="89"/>
      <c r="T78" s="89"/>
      <c r="U78" s="89"/>
      <c r="V78" s="89"/>
      <c r="W78" s="89"/>
      <c r="X78" s="89"/>
      <c r="Y78" s="89"/>
      <c r="Z78" s="89"/>
      <c r="AB78" s="25"/>
    </row>
    <row r="79" spans="2:28" s="11" customFormat="1" ht="39" customHeight="1" x14ac:dyDescent="0.55000000000000004">
      <c r="C79" s="2"/>
      <c r="D79" s="2"/>
      <c r="E79" s="2"/>
      <c r="F79" s="2"/>
      <c r="G79" s="2"/>
      <c r="H79" s="2"/>
      <c r="I79" s="2"/>
      <c r="J79" s="2"/>
      <c r="K79" s="2"/>
      <c r="U79" s="2"/>
      <c r="V79" s="2"/>
      <c r="W79" s="2"/>
      <c r="X79" s="2"/>
      <c r="Y79" s="2"/>
      <c r="Z79" s="2"/>
      <c r="AB79" s="25"/>
    </row>
    <row r="80" spans="2:28" s="11" customFormat="1" ht="39" customHeight="1" x14ac:dyDescent="0.55000000000000004">
      <c r="C80" s="2"/>
      <c r="D80" s="2"/>
      <c r="E80" s="2"/>
      <c r="F80" s="2"/>
      <c r="G80" s="2"/>
      <c r="H80" s="2"/>
      <c r="I80" s="2"/>
      <c r="J80" s="2"/>
      <c r="K80" s="2"/>
      <c r="U80" s="2"/>
      <c r="V80" s="2"/>
      <c r="W80" s="2"/>
      <c r="X80" s="2"/>
      <c r="Y80" s="2"/>
      <c r="Z80" s="2"/>
      <c r="AB80" s="25"/>
    </row>
    <row r="81" spans="3:158" s="11" customFormat="1" ht="39" customHeight="1" x14ac:dyDescent="0.55000000000000004">
      <c r="C81" s="2"/>
      <c r="D81" s="2"/>
      <c r="E81" s="2"/>
      <c r="F81" s="2"/>
      <c r="G81" s="2"/>
      <c r="H81" s="2"/>
      <c r="I81" s="2"/>
      <c r="J81" s="2"/>
      <c r="K81" s="2"/>
      <c r="U81" s="2"/>
      <c r="V81" s="2"/>
      <c r="W81" s="2"/>
      <c r="X81" s="2"/>
      <c r="Y81" s="2"/>
      <c r="Z81" s="2"/>
      <c r="AB81" s="25"/>
    </row>
    <row r="82" spans="3:158" s="11" customFormat="1" ht="39" hidden="1" customHeight="1" x14ac:dyDescent="0.55000000000000004">
      <c r="C82" s="2"/>
      <c r="D82" s="2"/>
      <c r="E82" s="2"/>
      <c r="F82" s="2"/>
      <c r="G82" s="2"/>
      <c r="H82" s="2"/>
      <c r="I82" s="2"/>
      <c r="J82" s="2"/>
      <c r="K82" s="2"/>
      <c r="L82" s="2"/>
      <c r="M82" s="12">
        <f>COUNTA(M17:Q23,M25:Q43,M45:Q56,M57:Q59)</f>
        <v>0</v>
      </c>
      <c r="N82" s="13">
        <f>COUNTA(M17:M23,M25:M43,M45:M56,M57:M59)</f>
        <v>0</v>
      </c>
      <c r="O82" s="13">
        <f>COUNTA(N17:N23,N25:N43,N45:N56,N57:N59)</f>
        <v>0</v>
      </c>
      <c r="P82" s="13">
        <f>COUNTA(O17:O23,O25:O43,O45:O56,O57:O59)</f>
        <v>0</v>
      </c>
      <c r="Q82" s="13">
        <f>COUNTA(P17:P23,P25:P43,P45:P56,P57:P59)</f>
        <v>0</v>
      </c>
      <c r="R82" s="13">
        <f>COUNTA(Q17:Q23,Q25:Q43,Q45:Q56,Q57:Q59)</f>
        <v>0</v>
      </c>
      <c r="U82" s="12"/>
      <c r="V82" s="2"/>
      <c r="W82" s="2"/>
      <c r="X82" s="2"/>
      <c r="Y82" s="2"/>
      <c r="Z82" s="2"/>
      <c r="AA82" s="2"/>
      <c r="AB82" s="25"/>
      <c r="AC82" s="22"/>
      <c r="EW82" s="23"/>
      <c r="EX82" s="23"/>
      <c r="EY82" s="3"/>
      <c r="EZ82" s="3"/>
      <c r="FA82" s="2"/>
      <c r="FB82" s="2"/>
    </row>
    <row r="83" spans="3:158" s="3" customFormat="1" ht="14.25" hidden="1" customHeight="1" x14ac:dyDescent="0.3">
      <c r="C83" s="2"/>
      <c r="D83" s="2"/>
      <c r="E83" s="2"/>
      <c r="F83" s="2"/>
      <c r="G83" s="2"/>
      <c r="H83" s="2"/>
      <c r="I83" s="2"/>
      <c r="J83" s="2"/>
      <c r="K83" s="2"/>
      <c r="L83" s="2"/>
      <c r="M83" s="2">
        <f>M82*100</f>
        <v>0</v>
      </c>
      <c r="N83" s="2">
        <f>N82*100</f>
        <v>0</v>
      </c>
      <c r="O83" s="2">
        <f>O82*25</f>
        <v>0</v>
      </c>
      <c r="P83" s="2">
        <f>P82*50</f>
        <v>0</v>
      </c>
      <c r="Q83" s="2">
        <f>Q82*75</f>
        <v>0</v>
      </c>
      <c r="R83" s="2">
        <f>R82*100</f>
        <v>0</v>
      </c>
      <c r="S83" s="2"/>
      <c r="T83" s="2"/>
      <c r="U83" s="2">
        <f>O83+P83+Q83+R83</f>
        <v>0</v>
      </c>
      <c r="V83" s="2"/>
      <c r="W83" s="2"/>
      <c r="X83" s="2"/>
      <c r="Y83" s="2"/>
      <c r="Z83" s="2"/>
      <c r="AA83" s="2"/>
      <c r="AB83" s="28"/>
      <c r="AC83" s="24"/>
      <c r="EW83" s="23"/>
      <c r="EX83" s="23"/>
      <c r="FA83" s="2"/>
      <c r="FB83" s="2"/>
    </row>
    <row r="84" spans="3:158" hidden="1" x14ac:dyDescent="0.55000000000000004">
      <c r="M84" s="2">
        <f>M83-N83</f>
        <v>0</v>
      </c>
      <c r="AC84" s="24"/>
      <c r="EW84" s="23"/>
      <c r="EX84" s="23"/>
      <c r="EY84" s="3"/>
      <c r="EZ84" s="3"/>
    </row>
    <row r="85" spans="3:158" x14ac:dyDescent="0.55000000000000004">
      <c r="AC85" s="24"/>
      <c r="EW85" s="23"/>
      <c r="EX85" s="23"/>
      <c r="EY85" s="3"/>
      <c r="EZ85" s="3"/>
    </row>
    <row r="107" spans="17:17" x14ac:dyDescent="0.55000000000000004">
      <c r="Q107" s="14" t="s">
        <v>14</v>
      </c>
    </row>
    <row r="108" spans="17:17" x14ac:dyDescent="0.55000000000000004">
      <c r="Q108" s="15"/>
    </row>
  </sheetData>
  <sheetProtection formatCells="0" formatColumns="0" formatRows="0" insertRows="0" insertHyperlinks="0" deleteRows="0" pivotTables="0"/>
  <mergeCells count="160">
    <mergeCell ref="B74:I74"/>
    <mergeCell ref="J74:R74"/>
    <mergeCell ref="S74:U74"/>
    <mergeCell ref="X74:Z74"/>
    <mergeCell ref="J69:R69"/>
    <mergeCell ref="C41:L41"/>
    <mergeCell ref="C43:L43"/>
    <mergeCell ref="C42:L42"/>
    <mergeCell ref="B37:B43"/>
    <mergeCell ref="C59:L59"/>
    <mergeCell ref="R53:Z53"/>
    <mergeCell ref="C37:L37"/>
    <mergeCell ref="B66:Z66"/>
    <mergeCell ref="R47:Z47"/>
    <mergeCell ref="R48:Z48"/>
    <mergeCell ref="R41:Z41"/>
    <mergeCell ref="R42:Z42"/>
    <mergeCell ref="C44:Z44"/>
    <mergeCell ref="C46:L46"/>
    <mergeCell ref="R46:Z46"/>
    <mergeCell ref="C49:L49"/>
    <mergeCell ref="B12:Z12"/>
    <mergeCell ref="O13:Z13"/>
    <mergeCell ref="B24:B36"/>
    <mergeCell ref="B13:N13"/>
    <mergeCell ref="B53:B56"/>
    <mergeCell ref="B60:Z60"/>
    <mergeCell ref="Q14:S14"/>
    <mergeCell ref="U14:W14"/>
    <mergeCell ref="Y14:Z14"/>
    <mergeCell ref="C14:D14"/>
    <mergeCell ref="E14:H14"/>
    <mergeCell ref="L14:O14"/>
    <mergeCell ref="R16:Z16"/>
    <mergeCell ref="R17:Z17"/>
    <mergeCell ref="R18:Z18"/>
    <mergeCell ref="R25:Z25"/>
    <mergeCell ref="R26:Z26"/>
    <mergeCell ref="R21:Z21"/>
    <mergeCell ref="C21:L21"/>
    <mergeCell ref="C17:L17"/>
    <mergeCell ref="C18:L18"/>
    <mergeCell ref="R35:Z35"/>
    <mergeCell ref="C38:L38"/>
    <mergeCell ref="R36:Z36"/>
    <mergeCell ref="R19:Z19"/>
    <mergeCell ref="R20:Z20"/>
    <mergeCell ref="R22:Z22"/>
    <mergeCell ref="R23:Z23"/>
    <mergeCell ref="C25:L25"/>
    <mergeCell ref="B61:F63"/>
    <mergeCell ref="B64:Z64"/>
    <mergeCell ref="B65:Z65"/>
    <mergeCell ref="C53:L53"/>
    <mergeCell ref="C54:L54"/>
    <mergeCell ref="R59:Z59"/>
    <mergeCell ref="R57:Z57"/>
    <mergeCell ref="R58:Z58"/>
    <mergeCell ref="R56:Z56"/>
    <mergeCell ref="C55:L55"/>
    <mergeCell ref="C56:L56"/>
    <mergeCell ref="R54:Z54"/>
    <mergeCell ref="R49:Z49"/>
    <mergeCell ref="B44:B52"/>
    <mergeCell ref="B57:B59"/>
    <mergeCell ref="C39:L39"/>
    <mergeCell ref="C40:L40"/>
    <mergeCell ref="C36:L36"/>
    <mergeCell ref="C57:L57"/>
    <mergeCell ref="C26:L26"/>
    <mergeCell ref="B16:L16"/>
    <mergeCell ref="B17:B23"/>
    <mergeCell ref="C24:Z24"/>
    <mergeCell ref="S67:U67"/>
    <mergeCell ref="X67:Z67"/>
    <mergeCell ref="J73:R73"/>
    <mergeCell ref="S73:U73"/>
    <mergeCell ref="X73:Z73"/>
    <mergeCell ref="J67:R67"/>
    <mergeCell ref="B67:I67"/>
    <mergeCell ref="B73:I73"/>
    <mergeCell ref="B68:I68"/>
    <mergeCell ref="J68:R68"/>
    <mergeCell ref="S68:U68"/>
    <mergeCell ref="X68:Z68"/>
    <mergeCell ref="B70:I70"/>
    <mergeCell ref="J70:R70"/>
    <mergeCell ref="S70:U70"/>
    <mergeCell ref="X70:Z70"/>
    <mergeCell ref="C19:L19"/>
    <mergeCell ref="C20:L20"/>
    <mergeCell ref="C22:L22"/>
    <mergeCell ref="C23:L23"/>
    <mergeCell ref="H1:W4"/>
    <mergeCell ref="G7:M7"/>
    <mergeCell ref="G8:M8"/>
    <mergeCell ref="G9:M9"/>
    <mergeCell ref="G10:M10"/>
    <mergeCell ref="S10:Z10"/>
    <mergeCell ref="X1:Z1"/>
    <mergeCell ref="X2:Y2"/>
    <mergeCell ref="X3:Y3"/>
    <mergeCell ref="X4:Y4"/>
    <mergeCell ref="N10:R10"/>
    <mergeCell ref="N7:Z7"/>
    <mergeCell ref="B1:G4"/>
    <mergeCell ref="B5:Z5"/>
    <mergeCell ref="B7:F7"/>
    <mergeCell ref="B8:F8"/>
    <mergeCell ref="B9:F9"/>
    <mergeCell ref="B10:F10"/>
    <mergeCell ref="N8:Z9"/>
    <mergeCell ref="C27:L27"/>
    <mergeCell ref="C29:L29"/>
    <mergeCell ref="C28:L28"/>
    <mergeCell ref="C33:L33"/>
    <mergeCell ref="C31:L31"/>
    <mergeCell ref="C30:L30"/>
    <mergeCell ref="C32:L32"/>
    <mergeCell ref="R34:Z34"/>
    <mergeCell ref="B71:I71"/>
    <mergeCell ref="J71:R71"/>
    <mergeCell ref="S71:U71"/>
    <mergeCell ref="X71:Z71"/>
    <mergeCell ref="R27:Z27"/>
    <mergeCell ref="C58:L58"/>
    <mergeCell ref="R55:Z55"/>
    <mergeCell ref="C52:L52"/>
    <mergeCell ref="R52:Z52"/>
    <mergeCell ref="C50:L50"/>
    <mergeCell ref="C45:L45"/>
    <mergeCell ref="R45:Z45"/>
    <mergeCell ref="R37:Z37"/>
    <mergeCell ref="R39:Z39"/>
    <mergeCell ref="R40:Z40"/>
    <mergeCell ref="R38:Z38"/>
    <mergeCell ref="B76:Z78"/>
    <mergeCell ref="B75:V75"/>
    <mergeCell ref="W75:Z75"/>
    <mergeCell ref="R28:Z28"/>
    <mergeCell ref="R29:Z29"/>
    <mergeCell ref="R30:Z30"/>
    <mergeCell ref="R31:Z31"/>
    <mergeCell ref="R32:Z32"/>
    <mergeCell ref="R33:Z33"/>
    <mergeCell ref="C35:L35"/>
    <mergeCell ref="C34:L34"/>
    <mergeCell ref="R43:Z43"/>
    <mergeCell ref="R50:Z50"/>
    <mergeCell ref="C51:L51"/>
    <mergeCell ref="R51:Z51"/>
    <mergeCell ref="C47:L47"/>
    <mergeCell ref="C48:L48"/>
    <mergeCell ref="B72:I72"/>
    <mergeCell ref="J72:R72"/>
    <mergeCell ref="S72:U72"/>
    <mergeCell ref="X72:Z72"/>
    <mergeCell ref="B69:I69"/>
    <mergeCell ref="X69:Z69"/>
    <mergeCell ref="S69:U69"/>
  </mergeCells>
  <conditionalFormatting sqref="M45:M59 M17:M23 M25:M43">
    <cfRule type="cellIs" dxfId="11" priority="58" operator="equal">
      <formula>"X"</formula>
    </cfRule>
  </conditionalFormatting>
  <conditionalFormatting sqref="N45:N59 N17:N23 N25:N43 Q25">
    <cfRule type="cellIs" dxfId="10" priority="57" operator="equal">
      <formula>"X"</formula>
    </cfRule>
  </conditionalFormatting>
  <conditionalFormatting sqref="Q45:Q59 Q17:Q23 Q25:Q43">
    <cfRule type="cellIs" dxfId="9" priority="53" operator="equal">
      <formula>"X"</formula>
    </cfRule>
  </conditionalFormatting>
  <conditionalFormatting sqref="B61:F63">
    <cfRule type="cellIs" dxfId="8" priority="7" operator="greaterThanOrEqual">
      <formula>0.75</formula>
    </cfRule>
    <cfRule type="cellIs" dxfId="7" priority="8" operator="between">
      <formula>0.5</formula>
      <formula>0.75</formula>
    </cfRule>
    <cfRule type="cellIs" dxfId="6" priority="9" operator="lessThan">
      <formula>0.5</formula>
    </cfRule>
  </conditionalFormatting>
  <conditionalFormatting sqref="O17:O23">
    <cfRule type="cellIs" dxfId="5" priority="6" operator="equal">
      <formula>"x"</formula>
    </cfRule>
  </conditionalFormatting>
  <conditionalFormatting sqref="P17:P23">
    <cfRule type="cellIs" dxfId="4" priority="5" operator="equal">
      <formula>"x"</formula>
    </cfRule>
  </conditionalFormatting>
  <conditionalFormatting sqref="O25:O43">
    <cfRule type="cellIs" dxfId="3" priority="4" operator="equal">
      <formula>"x"</formula>
    </cfRule>
  </conditionalFormatting>
  <conditionalFormatting sqref="P25:P43">
    <cfRule type="cellIs" dxfId="2" priority="3" operator="equal">
      <formula>"x"</formula>
    </cfRule>
  </conditionalFormatting>
  <conditionalFormatting sqref="O45:O59">
    <cfRule type="cellIs" dxfId="1" priority="2" operator="equal">
      <formula>"x"</formula>
    </cfRule>
  </conditionalFormatting>
  <conditionalFormatting sqref="P45:P59">
    <cfRule type="cellIs" dxfId="0" priority="1" operator="equal">
      <formula>"x"</formula>
    </cfRule>
  </conditionalFormatting>
  <dataValidations count="2">
    <dataValidation type="list" allowBlank="1" showInputMessage="1" showErrorMessage="1" sqref="M25:Q43 M45:Q59 M17:Q23" xr:uid="{00000000-0002-0000-0000-000000000000}">
      <formula1>$Q$107:$Q$108</formula1>
    </dataValidation>
    <dataValidation allowBlank="1" showInputMessage="1" showErrorMessage="1" sqref="R57:Z59 R21:Z22" xr:uid="{00000000-0002-0000-0000-000001000000}"/>
  </dataValidations>
  <printOptions horizontalCentered="1" verticalCentered="1"/>
  <pageMargins left="0.15748031496062992" right="0.15748031496062992" top="0.17" bottom="0.16" header="0.15748031496062992" footer="0.15748031496062992"/>
  <pageSetup paperSize="9" scale="53" orientation="portrait" r:id="rId1"/>
  <rowBreaks count="1" manualBreakCount="1">
    <brk id="41" min="1" max="2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Feuil1</vt:lpstr>
      <vt:lpstr>Feuil1!Impression_des_titres</vt:lpstr>
      <vt:lpstr>Feuil1!Zone_d_impression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NZI Guillaume</dc:creator>
  <cp:lastModifiedBy>LPT-NZI-GUILLAUME</cp:lastModifiedBy>
  <cp:lastPrinted>2017-11-30T15:38:34Z</cp:lastPrinted>
  <dcterms:created xsi:type="dcterms:W3CDTF">2014-03-24T12:56:30Z</dcterms:created>
  <dcterms:modified xsi:type="dcterms:W3CDTF">2024-04-18T11:20:21Z</dcterms:modified>
</cp:coreProperties>
</file>